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25" activeTab="1"/>
  </bookViews>
  <sheets>
    <sheet name="UBND CAP HUYEN" sheetId="1" r:id="rId1"/>
    <sheet name="CAP SO NGANH" sheetId="2" r:id="rId2"/>
    <sheet name="DON VI SU NGHIEP" sheetId="3" r:id="rId3"/>
  </sheets>
  <definedNames>
    <definedName name="OLE_LINK3" localSheetId="0">'UBND CAP HUYEN'!#REF!</definedName>
  </definedNames>
  <calcPr fullCalcOnLoad="1"/>
</workbook>
</file>

<file path=xl/sharedStrings.xml><?xml version="1.0" encoding="utf-8"?>
<sst xmlns="http://schemas.openxmlformats.org/spreadsheetml/2006/main" count="807" uniqueCount="321">
  <si>
    <t>UBND TỈNH ĐỒNG NAI</t>
  </si>
  <si>
    <t>CỘNG HÒA XÃ HỘI CHỦ NGHĨA VIỆT NAM</t>
  </si>
  <si>
    <t>THANH TRA TỈNH</t>
  </si>
  <si>
    <t>PHIẾU ĐÁNH GIÁ</t>
  </si>
  <si>
    <t>THEO CHỨC NĂNG QUẢN LÝ CHUYÊN NGÀNH, QUẢN LÝ CHUYÊN MÔN</t>
  </si>
  <si>
    <t>(Đối với UBND cấp huyện)</t>
  </si>
  <si>
    <t>I</t>
  </si>
  <si>
    <t>NỘI DUNG ĐÁNH GIÁ</t>
  </si>
  <si>
    <t>ĐIỂM CHUẨN</t>
  </si>
  <si>
    <t>ĐIỂM ĐÁNH GIÁ CÔNG VỤ</t>
  </si>
  <si>
    <t>Tổng cộng</t>
  </si>
  <si>
    <t>Xếp loại</t>
  </si>
  <si>
    <t>Lý do đánh giá A+</t>
  </si>
  <si>
    <t>Điểm thực tế</t>
  </si>
  <si>
    <t>Điểm cộng (+)</t>
  </si>
  <si>
    <t>Điểm trừ (-)</t>
  </si>
  <si>
    <t>Tổng điểm  (4+5-6)</t>
  </si>
  <si>
    <t>STT</t>
  </si>
  <si>
    <t>Đơn vị</t>
  </si>
  <si>
    <t>Nội dung thực hiện</t>
  </si>
  <si>
    <t>Nội dung thực hiện chưa tốt</t>
  </si>
  <si>
    <t>UBND thành phố Biên Hòa</t>
  </si>
  <si>
    <t xml:space="preserve">1. Công tác thanh tra: </t>
  </si>
  <si>
    <t>B</t>
  </si>
  <si>
    <t>2. Công tác tiếp công dân, xử lý đơn thư:</t>
  </si>
  <si>
    <t>3. Công tác giải quyết đơn khiếu nại, tố cáo:</t>
  </si>
  <si>
    <t xml:space="preserve">4. Công tác PCTN:  </t>
  </si>
  <si>
    <t>4.1. Quản lý nhà nước về công tác phòng, chống tham nhũng</t>
  </si>
  <si>
    <t>1. Ban hành các văn bản để lãnh đạo, chỉ đạo về công tác PCTN tại địa phương; các Kế hoạch PCTN; chế độ thông tin, báo cáo ở địa phương.</t>
  </si>
  <si>
    <t>2. Ban hành và tổ chức thực hiện Kế hoạch, chương trình tuyên truyền, phổ biến pháp luật PCTN.</t>
  </si>
  <si>
    <t>4.2. Thực hiện các biện pháp phòng ngừa tham nhũng</t>
  </si>
  <si>
    <t>1. Thực hiện và chỉ đạo thực hiện công khai, minh bạch trong hoạt động của địa phương theo quy định của Luật phòng, chống tham nhũng và phải được thể hiện trong báo cáo định kỳ về PCTN.</t>
  </si>
  <si>
    <t>2. Xây dựng và thực hiện kế hoạch thanh tra, kiểm tra trách nhiệm việc thực hiện quy định pháp luật về PCTN.</t>
  </si>
  <si>
    <t>3. Xây dựng và thực hiện kế hoạch tự kiểm tra nội bộ và phải được thể hiện trong báo cáo định kỳ về phòng, chống tham nhũng.</t>
  </si>
  <si>
    <t>UBND huyện Cẩm Mỹ</t>
  </si>
  <si>
    <t>1. Công tác thanh tra:</t>
  </si>
  <si>
    <t>A</t>
  </si>
  <si>
    <t>2. Công tác tiếp công dân, xử lý đơn:</t>
  </si>
  <si>
    <t xml:space="preserve">3. Công tác giải quyết đơn khiếu nại, tố cáo: </t>
  </si>
  <si>
    <t>1. Ban hành các văn bản để lãnh đạo, chỉ đạo về công tác phòng, chống tham nhũng tại địa phương; các Kế hoạch về công tác phòng, chống tham nhũng; chế độ thông tin, báo cáo ở địa phương.</t>
  </si>
  <si>
    <t>2. Ban hành và tổ chức thực hiện Kế hoạch, chương trình giáo dục, tuyên truyền, phổ biến pháp luật về phòng, chống tham nhũng.</t>
  </si>
  <si>
    <t>1. Thực hiện và chỉ đạo thực hiện công khai, minh bạch trong hoạt động của địa phương theo quy định của Luật phòng, chống tham nhũng và phải được thể hiện trong báo cáo định kỳ về phòng, chống tham nhũng.</t>
  </si>
  <si>
    <t>2. Xây dựng và thực hiện kế hoạch thanh tra, kiểm tra trách nhiệm việc thực hiện quy định pháp luật về phòng, chống tham nhũng.</t>
  </si>
  <si>
    <t>UBND huyện Định Quán</t>
  </si>
  <si>
    <t>UBND thành phố Long Khánh</t>
  </si>
  <si>
    <t>1. Thực hiện và chỉ đạo thực hiện công khai, minh bạch trong hoạt động của địa phương theo quy định của Luật phòng, chống tham nhũng và phải được thể hiện trong báo cáo định kỳ về hòng, chống tham nhũng.</t>
  </si>
  <si>
    <t>UBND huyện Long Thành</t>
  </si>
  <si>
    <t>1. Công tác thanh tra: (đạt tỷ lệ  100%)</t>
  </si>
  <si>
    <t xml:space="preserve"> </t>
  </si>
  <si>
    <t>UBND huyện Nhơn Trạch</t>
  </si>
  <si>
    <t>UBND huyện Tân Phú</t>
  </si>
  <si>
    <t>1. Ban hành các văn bản để lãnh đạo, chỉ đạo về công tác phòng, chống tham nhũng tại địa phương; các Kế hoạch về công tác PCTN ; chế độ thông tin, báo cáo ở địa phương.</t>
  </si>
  <si>
    <t>UBND huyện Thống Nhất</t>
  </si>
  <si>
    <t>3.1. Đơn khiếu nại: không phát sinh</t>
  </si>
  <si>
    <t>UBND huyện Trảng Bom</t>
  </si>
  <si>
    <t>UBND huyện Vĩnh Cửu</t>
  </si>
  <si>
    <t>1. Ban hành các văn bản để lãnh đạo, chỉ đạo về công tác PCTN tại địa phương; các Kế hoạch về công PCTN; chế độ thông tin, báo cáo ở địa phương.</t>
  </si>
  <si>
    <t>1. Công tác thanh tra: (đạt tỷ lệ 100%)</t>
  </si>
  <si>
    <t>UBND huyện Xuân Lộc</t>
  </si>
  <si>
    <t>(Đối với cấp Sở ngành)</t>
  </si>
  <si>
    <t>II</t>
  </si>
  <si>
    <t>Nội dung thực hiện tốt</t>
  </si>
  <si>
    <t>Ban Dân tộc</t>
  </si>
  <si>
    <t>1. Ban hành các văn bản để lãnh đạo, chỉ đạo về công tác phòng, chống tham nhũng tại địa phương; các Kế hoạch về công tác PCTN; chế độ thông tin, báo cáo ở địa phương.</t>
  </si>
  <si>
    <t>2. Ban hành và tổ chức thực hiện Kế hoạch, chương trình giáo dục, tuyên truyền, phổ biến pháp luật về PCTN.</t>
  </si>
  <si>
    <t>2. Xây dựng và thực hiện kế hoạch thanh tra, kiểm tra trách nhiệm việc thực hiện quy định pháp luật về PCTN</t>
  </si>
  <si>
    <t>3. Xây dựng và thực hiện kế hoạch tự kiểm tra nội bộ và phải được thể hiện trong báo cáo định kỳ về PCTN.</t>
  </si>
  <si>
    <t>Sở Công thương</t>
  </si>
  <si>
    <t xml:space="preserve">
</t>
  </si>
  <si>
    <t>1. Ban hành các văn bản để lãnh đạo, chỉ đạo về công tác PCTN tại địa phương; các Kế hoạch về công tác PCTN; chế độ thông tin, báo cáo ở địa phương.</t>
  </si>
  <si>
    <t>Sở Giao thông vận tải</t>
  </si>
  <si>
    <t>1. Công tác thanh tra:  (đạt tỷ lệ 100%)</t>
  </si>
  <si>
    <t>1. Thực hiện và chỉ đạo thực hiện công khai, minh bạch trong hoạt động của địa phương theo quy định của Luật phòng, chống tham nhũng và phải được thể hiện trong báo cáo định kỳ về hống tham nhũng.</t>
  </si>
  <si>
    <t>2. Xây dựng và thực hiện kế hoạch thanh tra, kiểm tra trách nhiệm việc thực hiện quy định pháp luật về hống tham nhũng.</t>
  </si>
  <si>
    <t>3. Xây dựng và thực hiện kế hoạch tự kiểm tra nội bộ và phải được thể hiện trong báo cáo định kỳ về chống tham nhũng.</t>
  </si>
  <si>
    <t>Sở Giáo dục và Đào tạo</t>
  </si>
  <si>
    <t>Sở Khoa học và Công nghệ</t>
  </si>
  <si>
    <t>Sở Kế hoạch và Đầu tư</t>
  </si>
  <si>
    <t>1. Thực hiện và chỉ đạo thực hiện công khai, minh bạch trong hoạt động của địa phương theo quy định của Luật PCTN  và phải được thể hiện trong báo cáo định kỳ về PCTN.</t>
  </si>
  <si>
    <t>Sở Lao động thương binh và xã hội</t>
  </si>
  <si>
    <t xml:space="preserve">1. Công tác thanh tra:  </t>
  </si>
  <si>
    <t>2. Công tác tiếp dân, xử lý đơn:</t>
  </si>
  <si>
    <t>Sở Nông nghiệp và Phát triển Nông thôn</t>
  </si>
  <si>
    <t>1. Thực hiện và chỉ đạo thực hiện công khai, minh bạch trong hoạt động của địa phương theo quy định của Luật PCTN và phải được thể hiện trong báo cáo định kỳ về PCTN.</t>
  </si>
  <si>
    <t>Sở Ngoại vụ</t>
  </si>
  <si>
    <t>Sở Nội vụ</t>
  </si>
  <si>
    <t>Sở Tài chính</t>
  </si>
  <si>
    <t>Sở Tài nguyên và Môi trường</t>
  </si>
  <si>
    <t>2. Ban hành và tổ chức thực hiện Kế hoạch, chương trình giáo dục, tuyên truyền, phổ biến pháp luật về PCTN</t>
  </si>
  <si>
    <t>1. Thực hiện và chỉ đạo thực hiện CKMB trong hoạt động của địa phương theo quy định PL PCTN và phải được thể hiện trong báo cáo định kỳ về PCTN</t>
  </si>
  <si>
    <t>2. Xây dựng và thực hiện KHTT kiểm tra trách nhiệm việc thực hiện quy định PLvề PCTN</t>
  </si>
  <si>
    <t>Sở Thông tin và Truyền thông</t>
  </si>
  <si>
    <t>Sở Tư pháp</t>
  </si>
  <si>
    <t>1. Ban hành các văn bản để lãnh đạo, chỉ đạo về công tác phòng, chống tham nhũng tại địa phương; các Kế hoạch về công tácphòng, chống tham nhũng; chế độ thông tin, báo cáo ở địa phương.</t>
  </si>
  <si>
    <t>Sở Văn hóa Thể thao và Du lịch</t>
  </si>
  <si>
    <t>3. Xây dựng và thực hiện kế hoạch tự kiểm tra nội bộ và phải được thể hiện trong báo cáo định kỳ về phòng, chống tham nhũng .</t>
  </si>
  <si>
    <t>Sở Xây dựng</t>
  </si>
  <si>
    <t>1. Thực hiện và chỉ đạo thực hiện công khai, minh bạch trong hoạt động của địa phương theo quy định của Luật phòng, chống tham nhũng và phải được thể hiện trong báo cáo định kỳ PCTN.</t>
  </si>
  <si>
    <t>Sở Y tế</t>
  </si>
  <si>
    <t>Ban Quản lý các Khu công nghiệp</t>
  </si>
  <si>
    <t>1. Công tác tiếp công dân, xử lý đơn:</t>
  </si>
  <si>
    <t>1.2. Về xử lý đơn:  Không phát sinh</t>
  </si>
  <si>
    <t>2. Công tác giải quyết đơn khiếu nại, tố cáo:</t>
  </si>
  <si>
    <t>2.1. Đơn khiếu nại: Không phát sinh</t>
  </si>
  <si>
    <t>2.2. Đơn tố cáo: Không phát sinh</t>
  </si>
  <si>
    <t xml:space="preserve">3. Công tác PCTN:  </t>
  </si>
  <si>
    <t>3.1. Quản lý nhà nước về công tác phòng, chống tham nhũng</t>
  </si>
  <si>
    <t>3.2. Thực hiện các biện pháp phòng ngừa tham nhũng</t>
  </si>
  <si>
    <t>3. Công tác PCTN:</t>
  </si>
  <si>
    <t>3.1. Công tác quản lý nhà nước về phòng, chống tham nhũng</t>
  </si>
  <si>
    <t>1. Ban hành các văn bản để lãnh đạo, chỉ đạo hoặc tham mưu UBND tỉnh ban hành các văn bản để lãnh đạo, chỉ đạo về công tác  phòng, chống tham nhũng.; ban hành các Kế hoạch về công tác phòng, chống tham nhũng.để triển khai thực hiện tại đơn vị.</t>
  </si>
  <si>
    <t>2. Ban hành và tổ chức thực hiện Kế hoạch, chương trình giáo dục, tuyên truyền, phổ biến pháp luật về  phòng, chống tham nhũng.</t>
  </si>
  <si>
    <t>1. Thực hiện công khai, minh bạch trong hoạt động của đơn vị theo quy định của Luật phòng, chống tham nhũng; Xây dựng và thực hiện kế hoạch tự kiểm tra công khai, minh bạch trong hoạt động của đơn vị và phải được thể hiện trong báo cáo định kỳ về phòng, chống tham nhũng.</t>
  </si>
  <si>
    <t>2. Xây dựng và thực hiện kế hoạch thanh tra, kiểm tra trách nhiệm việc thực hiện các quy định của pháp luật về phòng, chống tham nhũng.</t>
  </si>
  <si>
    <t>Văn phòng UBND tỉnh</t>
  </si>
  <si>
    <t>(Đối với đơn vị sự nghiệp thuộc UBDN tỉnh)</t>
  </si>
  <si>
    <t>III</t>
  </si>
  <si>
    <t>Ban Quản lý dự án đầu tư xây dựng  tỉnh</t>
  </si>
  <si>
    <t>1. Ban hành các văn bản để lãnh đạo, chỉ đạo về công tác phòng, chống tham nhũng tại đơn vi; Các Kế hoạch về công tác phòng, chống tham nhũng.</t>
  </si>
  <si>
    <t>1. Thực hiện công khai, minh bạch trong hoạt động của đơn theo quy định của Luật phòng, chống tham nhũng . Xây dựng và thực hiện kế hoạch tự kiểm tra công khai, minh bạch trong hoạt của đơn vị.</t>
  </si>
  <si>
    <t>Đài Phát thanh và Truyền hình Đồng Nai</t>
  </si>
  <si>
    <t>Khu Bảo tồn Thiên nhiên -Văn Hóa Đồng Nai</t>
  </si>
  <si>
    <t>Nhà Xuất bản tỉnh Đồng Nai</t>
  </si>
  <si>
    <t>Trường Cao đẳng nghề công nghệ cao Đồng Nai</t>
  </si>
  <si>
    <t>Trường Cao đẳng Kỹ thuật Đồng Nai</t>
  </si>
  <si>
    <t>Trường Cao đẳng Y tế Đồng Nai</t>
  </si>
  <si>
    <t>Trường Đại học Đồng Nai</t>
  </si>
  <si>
    <t>2.2. Về xử lý đơn:  Không phát sinh.</t>
  </si>
  <si>
    <t>3.1. Đơn khiếu nại: Không phát sinh</t>
  </si>
  <si>
    <t>Ban Quản lý khu công nghệ cao công nghệ sinh học</t>
  </si>
  <si>
    <t xml:space="preserve">2. Công tác tiếp công dân, xử lý đơn: </t>
  </si>
  <si>
    <t>3.2. Đơn tố cáo: Không phát sinh</t>
  </si>
  <si>
    <t>3. Công tác giải quyết đơn khiếu nại, tố cáo</t>
  </si>
  <si>
    <r>
      <t xml:space="preserve">3.1. Đơn khiếu nại: </t>
    </r>
    <r>
      <rPr>
        <sz val="10"/>
        <rFont val="Times New Roman"/>
        <family val="1"/>
      </rPr>
      <t>Không phát sinh</t>
    </r>
  </si>
  <si>
    <r>
      <rPr>
        <b/>
        <i/>
        <sz val="10"/>
        <rFont val="Times New Roman"/>
        <family val="1"/>
      </rPr>
      <t>3.2. Đơn tố cáo:</t>
    </r>
    <r>
      <rPr>
        <sz val="10"/>
        <rFont val="Times New Roman"/>
        <family val="1"/>
      </rPr>
      <t xml:space="preserve"> không phát sinh</t>
    </r>
  </si>
  <si>
    <r>
      <rPr>
        <b/>
        <i/>
        <sz val="10"/>
        <rFont val="Times New Roman"/>
        <family val="1"/>
      </rPr>
      <t xml:space="preserve">1.1. Triển khai thanh tra, kiểm tra theo kế hoạch: </t>
    </r>
    <r>
      <rPr>
        <sz val="10"/>
        <rFont val="Times New Roman"/>
        <family val="1"/>
      </rPr>
      <t xml:space="preserve">
- Thực hiện 04 cuộc kiểm tra chuyên ngành theo kế hoạch, đạt tỷ lệ 100%.</t>
    </r>
  </si>
  <si>
    <r>
      <t xml:space="preserve">1.2. Kết quả thực hiện: </t>
    </r>
    <r>
      <rPr>
        <sz val="10"/>
        <rFont val="Times New Roman"/>
        <family val="1"/>
      </rPr>
      <t>cả 4 cuộc kiểm tra đều thực hiện theo đúng kế hoạch không phát hiện dấu hiệu vi phạm trong quá trình kiểm tra</t>
    </r>
  </si>
  <si>
    <r>
      <t xml:space="preserve">2.1. Về tiếp công dân: </t>
    </r>
    <r>
      <rPr>
        <sz val="10"/>
        <rFont val="Times New Roman"/>
        <family val="1"/>
      </rPr>
      <t>Không phát sinh.</t>
    </r>
  </si>
  <si>
    <r>
      <t xml:space="preserve">2.2. Về xử lý đơn: </t>
    </r>
    <r>
      <rPr>
        <sz val="10"/>
        <rFont val="Times New Roman"/>
        <family val="1"/>
      </rPr>
      <t>01/01 đơn không thuộc thẩm quyền</t>
    </r>
  </si>
  <si>
    <r>
      <t xml:space="preserve">3.1. Đơn khiếu nại: </t>
    </r>
    <r>
      <rPr>
        <sz val="10"/>
        <rFont val="Times New Roman"/>
        <family val="1"/>
      </rPr>
      <t>không phát sinh</t>
    </r>
  </si>
  <si>
    <r>
      <t xml:space="preserve">3.1. Đơn khiếu nại:  </t>
    </r>
    <r>
      <rPr>
        <sz val="10"/>
        <rFont val="Times New Roman"/>
        <family val="1"/>
      </rPr>
      <t>Không phát sinh.</t>
    </r>
  </si>
  <si>
    <r>
      <t xml:space="preserve">2.2. Về xử lý đơn: </t>
    </r>
    <r>
      <rPr>
        <sz val="10"/>
        <rFont val="Times New Roman"/>
        <family val="1"/>
      </rPr>
      <t>Không phát sinh</t>
    </r>
  </si>
  <si>
    <r>
      <t xml:space="preserve">3.1. Đơn khiếu nại: </t>
    </r>
    <r>
      <rPr>
        <sz val="10"/>
        <rFont val="Times New Roman"/>
        <family val="1"/>
      </rPr>
      <t>không phát sinh.</t>
    </r>
  </si>
  <si>
    <r>
      <rPr>
        <b/>
        <i/>
        <sz val="10"/>
        <rFont val="Times New Roman"/>
        <family val="1"/>
      </rPr>
      <t>3.2. Đơn tố cáo:</t>
    </r>
    <r>
      <rPr>
        <sz val="10"/>
        <rFont val="Times New Roman"/>
        <family val="1"/>
      </rPr>
      <t xml:space="preserve"> không phát sinh</t>
    </r>
    <r>
      <rPr>
        <b/>
        <i/>
        <sz val="10"/>
        <rFont val="Times New Roman"/>
        <family val="1"/>
      </rPr>
      <t>.</t>
    </r>
  </si>
  <si>
    <r>
      <t xml:space="preserve">1.1.Triển khai thanh tra theo kế hoạch: </t>
    </r>
    <r>
      <rPr>
        <sz val="10"/>
        <rFont val="Times New Roman"/>
        <family val="1"/>
      </rPr>
      <t xml:space="preserve">Thực hiện 03/03 cuộc thanh tra theo kế hoạch, đạt tỷ lệ 100% </t>
    </r>
  </si>
  <si>
    <r>
      <t>2.1. Về tiếp công dân:</t>
    </r>
    <r>
      <rPr>
        <sz val="10"/>
        <rFont val="Times New Roman"/>
        <family val="1"/>
      </rPr>
      <t xml:space="preserve"> Không phát sinh</t>
    </r>
  </si>
  <si>
    <r>
      <rPr>
        <b/>
        <i/>
        <sz val="10"/>
        <rFont val="Times New Roman"/>
        <family val="1"/>
      </rPr>
      <t>2.1. Về tiếp công dân:</t>
    </r>
    <r>
      <rPr>
        <sz val="10"/>
        <rFont val="Times New Roman"/>
        <family val="1"/>
      </rPr>
      <t xml:space="preserve"> Không phát sinh</t>
    </r>
  </si>
  <si>
    <r>
      <t xml:space="preserve">1.2. Kết quả thực hiện:
</t>
    </r>
    <r>
      <rPr>
        <sz val="10"/>
        <rFont val="Times New Roman"/>
        <family val="1"/>
      </rPr>
      <t>- Kết quả thực hiện xử lý vi phạm về kinh tế: không.
+ Số tiền vi phạm đã thu hồi: Không;
+ Số tiền vi phạm đã xử lý khác: Không.
- Kết quả thực hiện quyết định xử phạt vi phạm hành chính: Không.
- Xử lý hình sự: Không</t>
    </r>
  </si>
  <si>
    <r>
      <t xml:space="preserve">1.2. Kết quả thực hiện: </t>
    </r>
    <r>
      <rPr>
        <sz val="10"/>
        <rFont val="Times New Roman"/>
        <family val="1"/>
      </rPr>
      <t>Qua công tác thanh tra kiến nghị các đơn vị tổ chức có liên quan chấn chỉnh những thiếu sót.</t>
    </r>
  </si>
  <si>
    <r>
      <t>3.2. Đơn tố cáo:</t>
    </r>
    <r>
      <rPr>
        <sz val="10"/>
        <rFont val="Times New Roman"/>
        <family val="1"/>
      </rPr>
      <t xml:space="preserve">  không phát sinh đơn.</t>
    </r>
  </si>
  <si>
    <r>
      <t>2.1. Về tiếp công dân:</t>
    </r>
    <r>
      <rPr>
        <sz val="10"/>
        <rFont val="Times New Roman"/>
        <family val="1"/>
      </rPr>
      <t xml:space="preserve"> tiếp 03 lượt định kỳ
</t>
    </r>
  </si>
  <si>
    <r>
      <t>3.2. Đơn tố cáo:</t>
    </r>
    <r>
      <rPr>
        <sz val="10"/>
        <rFont val="Times New Roman"/>
        <family val="1"/>
      </rPr>
      <t xml:space="preserve"> Không phát sinh</t>
    </r>
  </si>
  <si>
    <r>
      <rPr>
        <b/>
        <i/>
        <sz val="10"/>
        <rFont val="Times New Roman"/>
        <family val="1"/>
      </rPr>
      <t>3.2. Đơn tố cáo:</t>
    </r>
    <r>
      <rPr>
        <sz val="10"/>
        <rFont val="Times New Roman"/>
        <family val="1"/>
      </rPr>
      <t xml:space="preserve"> không phát sinh.</t>
    </r>
  </si>
  <si>
    <t>0,5</t>
  </si>
  <si>
    <r>
      <t xml:space="preserve"> 1.1. Về tiếp công dân: </t>
    </r>
    <r>
      <rPr>
        <sz val="10"/>
        <rFont val="Times New Roman"/>
        <family val="1"/>
      </rPr>
      <t>Thường xuyên tiếp khách đến liên hệ công tác và thực hiện thủ tục hành chính.</t>
    </r>
  </si>
  <si>
    <r>
      <rPr>
        <b/>
        <i/>
        <sz val="10"/>
        <rFont val="Times New Roman"/>
        <family val="1"/>
      </rPr>
      <t>2.2. Về xử lý đơn:</t>
    </r>
    <r>
      <rPr>
        <sz val="10"/>
        <rFont val="Times New Roman"/>
        <family val="1"/>
      </rPr>
      <t xml:space="preserve"> Tiếp nhận và xử lý 52 đơn. Trong đó 12 đơn khiếu nại, 40 đơn kiến nghị, phản ánh. </t>
    </r>
  </si>
  <si>
    <r>
      <t>2.1. Về tiếp công dân:</t>
    </r>
    <r>
      <rPr>
        <sz val="10"/>
        <rFont val="Times New Roman"/>
        <family val="1"/>
      </rPr>
      <t xml:space="preserve"> Không phát sinh
</t>
    </r>
  </si>
  <si>
    <r>
      <rPr>
        <b/>
        <i/>
        <sz val="10"/>
        <rFont val="Times New Roman"/>
        <family val="1"/>
      </rPr>
      <t>3.2. Đơn tố cáo:</t>
    </r>
    <r>
      <rPr>
        <sz val="10"/>
        <rFont val="Times New Roman"/>
        <family val="1"/>
      </rPr>
      <t xml:space="preserve"> đã giải 01/01 đơn thuộc thẩm quyền.</t>
    </r>
  </si>
  <si>
    <t>10,5</t>
  </si>
  <si>
    <t>A+</t>
  </si>
  <si>
    <r>
      <t>3.2. Đơn tố cáo:</t>
    </r>
    <r>
      <rPr>
        <sz val="10"/>
        <rFont val="Times New Roman"/>
        <family val="1"/>
      </rPr>
      <t xml:space="preserve"> đã giải quyết 02/02</t>
    </r>
  </si>
  <si>
    <t>30,5</t>
  </si>
  <si>
    <t>15,5</t>
  </si>
  <si>
    <t>25,5</t>
  </si>
  <si>
    <t>MỨC ĐỘ HOÀN THÀNH CÔNG VỤ NĂM 2023</t>
  </si>
  <si>
    <t>Độc lập - Tự do - Hạnh phúc</t>
  </si>
  <si>
    <r>
      <rPr>
        <b/>
        <i/>
        <sz val="10"/>
        <rFont val="Times New Roman"/>
        <family val="1"/>
      </rPr>
      <t>2.1. Về tiếp công dân:</t>
    </r>
    <r>
      <rPr>
        <sz val="10"/>
        <rFont val="Times New Roman"/>
        <family val="1"/>
      </rPr>
      <t xml:space="preserve">
Đã tiếp 432 lượt công dân với số lượng. Trong đó Lãnh đạo UBND thành phố Biên Hoà tiếp 15 lượt công dân</t>
    </r>
  </si>
  <si>
    <r>
      <rPr>
        <b/>
        <i/>
        <sz val="10"/>
        <rFont val="Times New Roman"/>
        <family val="1"/>
      </rPr>
      <t>2.2. Về xử lý đơn:</t>
    </r>
    <r>
      <rPr>
        <sz val="10"/>
        <rFont val="Times New Roman"/>
        <family val="1"/>
      </rPr>
      <t xml:space="preserve"> Tiếp nhận 432 đơn khiếu nại, tố cáo, phản ánh, kiến nghị. Đã phân loại xử lý, đạt tỷ lệ 100%.</t>
    </r>
  </si>
  <si>
    <r>
      <t>2.1. Về tiếp công dân:</t>
    </r>
    <r>
      <rPr>
        <sz val="10"/>
        <rFont val="Times New Roman"/>
        <family val="1"/>
      </rPr>
      <t xml:space="preserve"> Tiếp 142 lượt công dân, với số lượng 142 người. Trong đó, Chủ tịch UBND huyện tiếp 7 lượt, 7 người.</t>
    </r>
  </si>
  <si>
    <r>
      <t xml:space="preserve">2.2. Về xử lý đơn: </t>
    </r>
    <r>
      <rPr>
        <sz val="10"/>
        <rFont val="Times New Roman"/>
        <family val="1"/>
      </rPr>
      <t>Tiếp nhận và xử lý 49/49 đơn phản ánh, kiến nghị.</t>
    </r>
  </si>
  <si>
    <t>3. Công tác giải quyết đơn khiếu nại, tố cáo: Đạt tỷ lệ 100%</t>
  </si>
  <si>
    <r>
      <t xml:space="preserve">3.1. Đơn khiếu nại: </t>
    </r>
    <r>
      <rPr>
        <sz val="10"/>
        <rFont val="Times New Roman"/>
        <family val="1"/>
      </rPr>
      <t>đã giải quyết 01/01 đơn, đạt tỉ lệ 100% (+3)</t>
    </r>
  </si>
  <si>
    <r>
      <t>3.2. Đơn tố cáo:</t>
    </r>
    <r>
      <rPr>
        <sz val="10"/>
        <rFont val="Times New Roman"/>
        <family val="1"/>
      </rPr>
      <t xml:space="preserve"> không phát sinh</t>
    </r>
  </si>
  <si>
    <r>
      <rPr>
        <b/>
        <i/>
        <sz val="10"/>
        <rFont val="Times New Roman"/>
        <family val="1"/>
      </rPr>
      <t>1.1. Triển khai thanh tra, kiểm tra theo kế hoạch:</t>
    </r>
    <r>
      <rPr>
        <sz val="10"/>
        <rFont val="Times New Roman"/>
        <family val="1"/>
      </rPr>
      <t xml:space="preserve"> Thực hiện 02/2 cuộc thanh tra. Theo kế hoạch 01 cuộc và 01 cuộc thanh tra đột xuất </t>
    </r>
  </si>
  <si>
    <r>
      <rPr>
        <b/>
        <i/>
        <sz val="10"/>
        <rFont val="Times New Roman"/>
        <family val="1"/>
      </rPr>
      <t xml:space="preserve">2.1. Về tiếp công dân: </t>
    </r>
    <r>
      <rPr>
        <sz val="10"/>
        <rFont val="Times New Roman"/>
        <family val="1"/>
      </rPr>
      <t xml:space="preserve">Tiếp thường xuyên 307 lượt, trong đó cấp huyện tiếp 202 lượt, cấp xã tiếp 105 lượt. Lãnh đạo cấp huyện tiếp 20 lượt, cấp xã tiếp 68 lượt 
     </t>
    </r>
  </si>
  <si>
    <r>
      <rPr>
        <b/>
        <i/>
        <sz val="10"/>
        <rFont val="Times New Roman"/>
        <family val="1"/>
      </rPr>
      <t>2.2. Về xử lý đơn:</t>
    </r>
    <r>
      <rPr>
        <sz val="10"/>
        <rFont val="Times New Roman"/>
        <family val="1"/>
      </rPr>
      <t xml:space="preserve">   Tiếp nhận 186 đơn (khiếu nại 13, tố cáo 06, kiến nghị phản ánh 167 đơn, đã xử lý 182/186 đơn.</t>
    </r>
  </si>
  <si>
    <r>
      <t xml:space="preserve">3.1. Đơn khiếu nại: </t>
    </r>
    <r>
      <rPr>
        <sz val="10"/>
        <rFont val="Times New Roman"/>
        <family val="1"/>
      </rPr>
      <t xml:space="preserve"> 
Tổng số đơn là 13 đơn;đã giải quyết 12/13 đơn đạt tỷ lệ 92,31% (có 05 đơn xin rút KN, UBND huyện đã ban hành 05 QĐ  đình chỉ giải quyết KN) +1đ;  07 Quyết định giải quyết KN) + 1,4
</t>
    </r>
  </si>
  <si>
    <r>
      <t xml:space="preserve">3.2. Đơn tố cáo: </t>
    </r>
    <r>
      <rPr>
        <sz val="10"/>
        <rFont val="Times New Roman"/>
        <family val="1"/>
      </rPr>
      <t>Tổng số đơn là 06 đơn; kết quả giải quyết 05/6 đơn đạt tỷ lệ 83,33% (01 đơn đang dự thảo báo cáo xác minh) -0,4đ</t>
    </r>
  </si>
  <si>
    <r>
      <t xml:space="preserve">2.1. Về tiếp công dân: </t>
    </r>
    <r>
      <rPr>
        <sz val="10"/>
        <rFont val="Times New Roman"/>
        <family val="1"/>
      </rPr>
      <t>Tiếp thường xuyên UBND huyện đã tiếp được 325 lượt người; trong đó TT.HĐND huyện, TT.UBND huyện tiếp 105 lượt người, cán bộ chuyên trách tiếp 220 lượt người.</t>
    </r>
  </si>
  <si>
    <r>
      <t>2.2. Về xử lý đơn:</t>
    </r>
    <r>
      <rPr>
        <sz val="10"/>
        <rFont val="Times New Roman"/>
        <family val="1"/>
      </rPr>
      <t xml:space="preserve">   Tiếp nhận 154 đơn (khiếu nại 08, tố cáo 0, kiến nghị phản ánh 146 đơn, đã xử lý154/154đơn.
</t>
    </r>
  </si>
  <si>
    <t>3. Công tác giải quyết đơn khiếu nại, tố cáo: Đã giải quyết 08/08 đơn đạt tỷ lệ 100%</t>
  </si>
  <si>
    <r>
      <t>3.2. Đơn tố cáo:</t>
    </r>
    <r>
      <rPr>
        <sz val="10"/>
        <rFont val="Times New Roman"/>
        <family val="1"/>
      </rPr>
      <t xml:space="preserve"> Tổng số đơn là 0 đơn</t>
    </r>
  </si>
  <si>
    <r>
      <rPr>
        <b/>
        <i/>
        <sz val="10"/>
        <rFont val="Times New Roman"/>
        <family val="1"/>
      </rPr>
      <t xml:space="preserve">2.1. Về tiếp công dân: </t>
    </r>
    <r>
      <rPr>
        <sz val="10"/>
        <rFont val="Times New Roman"/>
        <family val="1"/>
      </rPr>
      <t xml:space="preserve">Tiếp thường xuyên 100 lượt, trong đó tiếp công dân của Chủ tịch UBND huyện 11 lượt, Ban Tiếp công dân tiếp 89 lượt.
     </t>
    </r>
  </si>
  <si>
    <t>3. Công tác giải quyết đơn khiếu nại, tố cáo: Giải quyết 13/15, đạt tỷ lệ 86,7%.</t>
  </si>
  <si>
    <r>
      <rPr>
        <b/>
        <i/>
        <sz val="10"/>
        <rFont val="Times New Roman"/>
        <family val="1"/>
      </rPr>
      <t xml:space="preserve">3.1. Đơn khiếu nại: </t>
    </r>
    <r>
      <rPr>
        <sz val="10"/>
        <rFont val="Times New Roman"/>
        <family val="1"/>
      </rPr>
      <t xml:space="preserve"> Tổng số đơn 12 đơn; đã giải quyết 10/12 đơn đạt tỷ lệ 83,3% (-0,2) </t>
    </r>
  </si>
  <si>
    <t>Xậy dựng kế hoạch công tác PCTN năm 2023, trễ hạn,, không theo hướng dẫn của cấp trên (trừ 0.5 đ). Không thực hiện báo cáo Quy 1, quý II, 6  tháng theo Thông tư số 02/2021/TT/TTCP (trừ 1 đ),  Báo cáo công tác PCTN, TC phục vụ BCSĐ Thanh tra CP trễ hạn (-0.5 Đ)</t>
  </si>
  <si>
    <t>Báo cáo công tác PCTN quý I, Qúy II, 6 tháng, Qúy III, 9 tháng theo Thông Tư 02/2021/TT-TTCP (trừ -0,5 điểm). Không thực hiện báo cáo Qúy I, 6 tháng, 9 tháng phục vụ BCSĐ chính phủ. (trừ -1 điểm)</t>
  </si>
  <si>
    <t>Báo cáo công tác PCTN quý II, 6 tháng theo Thông tư 02/2021/TT-TTCP trễ hạn (trừ -0,5 điểm). Không thực hiện báo cáo công tác PCTN, TC phục vụ BCSĐ Chính phủ (trừ -1 điểm)</t>
  </si>
  <si>
    <t>Không thực hiện báo cáo công tác PCTN, TC phục vụ BCSĐ chính phủ (trừ -1 điểm)</t>
  </si>
  <si>
    <t>4. Công tác PCTN:</t>
  </si>
  <si>
    <t>3. Xây dựng và thực hiện kế hoạch tự kiểm tra nội bộ và phải được thể hiện trong báo cáo định kỳ vềphòng, chống tham nhũng .</t>
  </si>
  <si>
    <r>
      <rPr>
        <b/>
        <i/>
        <sz val="10"/>
        <rFont val="Times New Roman"/>
        <family val="1"/>
      </rPr>
      <t>2.1. Về tiếp công dân:</t>
    </r>
    <r>
      <rPr>
        <sz val="10"/>
        <rFont val="Times New Roman"/>
        <family val="1"/>
      </rPr>
      <t xml:space="preserve"> UBNDTP đã tiếp 133 lượt người; trong đó, Chủ tịch tiếp 13 lượt. Trong kỳ không có đoàn đông người.</t>
    </r>
  </si>
  <si>
    <r>
      <rPr>
        <b/>
        <i/>
        <sz val="10"/>
        <rFont val="Times New Roman"/>
        <family val="1"/>
      </rPr>
      <t>2.2. Về xử lý đơn:</t>
    </r>
    <r>
      <rPr>
        <sz val="10"/>
        <rFont val="Times New Roman"/>
        <family val="1"/>
      </rPr>
      <t xml:space="preserve"> Tiếp nhận 145 đơn phản ánh, kiến nghị. Đã xử lý 125/145 đơn (Trong đó: chuyển đơn 75 (ko thuộc thẩm quyền), đã xử lý 50 còn tồn 20 đơn), tỷ lệ đạt 86%.</t>
    </r>
  </si>
  <si>
    <r>
      <t xml:space="preserve">3.1. Đơn khiếu nại: </t>
    </r>
    <r>
      <rPr>
        <i/>
        <sz val="10"/>
        <rFont val="Times New Roman"/>
        <family val="1"/>
      </rPr>
      <t xml:space="preserve">Có 02 đơn thuộc thẩm quyền. Đã Giải quyết </t>
    </r>
    <r>
      <rPr>
        <b/>
        <i/>
        <sz val="10"/>
        <rFont val="Times New Roman"/>
        <family val="1"/>
      </rPr>
      <t>02/02</t>
    </r>
    <r>
      <rPr>
        <sz val="10"/>
        <rFont val="Times New Roman"/>
        <family val="1"/>
      </rPr>
      <t xml:space="preserve"> đơn đã giải quyết xong,  đạt 100%.  </t>
    </r>
  </si>
  <si>
    <r>
      <t xml:space="preserve">3.2. Đơn tố cáo: </t>
    </r>
    <r>
      <rPr>
        <i/>
        <sz val="10"/>
        <rFont val="Times New Roman"/>
        <family val="1"/>
      </rPr>
      <t>02 đơn. Kết quả giải quyết: đã giải quyết xong: 02/02</t>
    </r>
  </si>
  <si>
    <r>
      <rPr>
        <b/>
        <sz val="10"/>
        <rFont val="Times New Roman"/>
        <family val="1"/>
      </rPr>
      <t>1.2. Kết quả thực hiện</t>
    </r>
    <r>
      <rPr>
        <sz val="10"/>
        <rFont val="Times New Roman"/>
        <family val="1"/>
      </rPr>
      <t>: qua thanh tra đã thu hồi số tiền 33.992.764 đồng, thu hồi đạt 100%; phê bình 01 cá nhân, rút kinh nghiệm 01 cá nhân.</t>
    </r>
  </si>
  <si>
    <r>
      <rPr>
        <b/>
        <i/>
        <sz val="10"/>
        <rFont val="Times New Roman"/>
        <family val="1"/>
      </rPr>
      <t xml:space="preserve">2.1. Về tiếp công dân: </t>
    </r>
    <r>
      <rPr>
        <sz val="10"/>
        <rFont val="Times New Roman"/>
        <family val="1"/>
      </rPr>
      <t>Tiếp 1.174  lượt, gồm 12 lượt do Chủ tịch huyện tiếp; 1.162 lượt tiếp thường xuyên (Ban Tiếp công dân huyện thực hiện).</t>
    </r>
  </si>
  <si>
    <r>
      <t>2.2. Về xử lý đơn:</t>
    </r>
    <r>
      <rPr>
        <sz val="10"/>
        <rFont val="Times New Roman"/>
        <family val="1"/>
      </rPr>
      <t xml:space="preserve"> Tiếp nhận 1.252 đơn (11 khiếu nại; 09 tố cáo, 1.232 đơn phản ánh, kiến nghị). Đã xử lý 1.098/1.252 đơn, còn 154 đơn PAKN đang xử lý. Đạt tỷ lệ 88%.</t>
    </r>
  </si>
  <si>
    <r>
      <t>1. Công tác thanh tra (đạt tỷ lệ 100%):</t>
    </r>
    <r>
      <rPr>
        <sz val="10"/>
        <rFont val="Times New Roman"/>
        <family val="1"/>
      </rPr>
      <t xml:space="preserve"> </t>
    </r>
  </si>
  <si>
    <r>
      <t xml:space="preserve">2.1. Về tiếp công dân: </t>
    </r>
    <r>
      <rPr>
        <sz val="10"/>
        <rFont val="Times New Roman"/>
        <family val="1"/>
      </rPr>
      <t>Tiếp 405 lượt với 405 người lượt công dân; trong đó: Lãnh đạo huyện tiếp 22 lượt với 25 người, tiếp công dân thường xuyên 405 lượt.</t>
    </r>
  </si>
  <si>
    <r>
      <t>2.2. Về xử lý đơn:</t>
    </r>
    <r>
      <rPr>
        <sz val="10"/>
        <rFont val="Times New Roman"/>
        <family val="1"/>
      </rPr>
      <t xml:space="preserve"> Tiếp nhận 917 đơn, tham mưu xử lý 917/917 đơn  đạt tỷ lệ 100%, trong đó có 780 đơn đủ điều kiện xử lý, 137 đơn không đủ điều kiện xử lý.</t>
    </r>
  </si>
  <si>
    <r>
      <t>3.2. Đơn tố cáo:</t>
    </r>
    <r>
      <rPr>
        <sz val="10"/>
        <rFont val="Times New Roman"/>
        <family val="1"/>
      </rPr>
      <t xml:space="preserve"> Đã giải quyết 01/01 đơn, đạt tỷ lệ 100%.</t>
    </r>
  </si>
  <si>
    <r>
      <rPr>
        <b/>
        <i/>
        <sz val="10"/>
        <rFont val="Times New Roman"/>
        <family val="1"/>
      </rPr>
      <t>1.1. Triển khai thanh tra, kiểm tra theo kế hoạch:</t>
    </r>
    <r>
      <rPr>
        <sz val="10"/>
        <rFont val="Times New Roman"/>
        <family val="1"/>
      </rPr>
      <t xml:space="preserve"> Thực hiện 03/03 cuộc theo kế hoạch, 02/02 cuộc đột xuất. Đã ban hành kết luận 03 cuộc, 02 cuộc đang thực hiện.</t>
    </r>
  </si>
  <si>
    <r>
      <t xml:space="preserve">1.2. Kết quả thực hiện: </t>
    </r>
    <r>
      <rPr>
        <sz val="10"/>
        <rFont val="Times New Roman"/>
        <family val="1"/>
      </rPr>
      <t>Qua thanh tra phát hiện một số thiếu sót liên quan đến mua sắm và quản lý tài sản tại các trường học; phát hiện có dấu hiệu vi phạm pháp luật, chuyển hồ sơ vụ việc sang Công an huyện để điều tra, xử lý (Kết luận số 4305/KL-UBND ngày 27/6/2023).</t>
    </r>
  </si>
  <si>
    <r>
      <rPr>
        <b/>
        <i/>
        <sz val="10"/>
        <rFont val="Times New Roman"/>
        <family val="1"/>
      </rPr>
      <t>2.1. Về tiếp công dân:</t>
    </r>
    <r>
      <rPr>
        <sz val="10"/>
        <rFont val="Times New Roman"/>
        <family val="1"/>
      </rPr>
      <t xml:space="preserve"> Tổng số lượt tiếp 56 lượt, với 56 người. Trong đó Lãnh đạo tiếp 17 lượt, 17 người.</t>
    </r>
  </si>
  <si>
    <r>
      <rPr>
        <b/>
        <i/>
        <sz val="10"/>
        <rFont val="Times New Roman"/>
        <family val="1"/>
      </rPr>
      <t>2.2. Về xử lý đơn:</t>
    </r>
    <r>
      <rPr>
        <sz val="10"/>
        <rFont val="Times New Roman"/>
        <family val="1"/>
      </rPr>
      <t xml:space="preserve"> Tiếp nhận 116 đơn, tham mưu xử lý 116/116 đơn  đạt tỷ lệ 100%, trong đó 116 đơn đủ điều kiện xử lý.</t>
    </r>
  </si>
  <si>
    <r>
      <t>3.</t>
    </r>
    <r>
      <rPr>
        <sz val="10"/>
        <rFont val="Times New Roman"/>
        <family val="1"/>
      </rPr>
      <t xml:space="preserve"> </t>
    </r>
    <r>
      <rPr>
        <b/>
        <sz val="10"/>
        <rFont val="Times New Roman"/>
        <family val="1"/>
      </rPr>
      <t>Công tác giải quyết đơn khiếu nại, tố cáo (đạt 100%)</t>
    </r>
  </si>
  <si>
    <r>
      <rPr>
        <b/>
        <i/>
        <sz val="10"/>
        <rFont val="Times New Roman"/>
        <family val="1"/>
      </rPr>
      <t>2.1. Về tiếp công dân:</t>
    </r>
    <r>
      <rPr>
        <sz val="10"/>
        <rFont val="Times New Roman"/>
        <family val="1"/>
      </rPr>
      <t xml:space="preserve"> UBNDTP đã tiếp 230 lượt người tiếp 253 người; trong đó, Chủ tịch tiếp 31 lượt với 43 người. Trong kỳ tiếp 01 đoàn (11 người) đông người.</t>
    </r>
  </si>
  <si>
    <r>
      <rPr>
        <b/>
        <i/>
        <sz val="10"/>
        <rFont val="Times New Roman"/>
        <family val="1"/>
      </rPr>
      <t>2.2. Về xử lý đơn:</t>
    </r>
    <r>
      <rPr>
        <sz val="10"/>
        <rFont val="Times New Roman"/>
        <family val="1"/>
      </rPr>
      <t xml:space="preserve"> Tiếp nhận 723 đơn phản ánh, kiến nghị. Đã xử lý 717/723 đơn (Đơn thuộc thẩm quyền 408, gồm 16 khiếu nại, 05 tố cáo, 387 phản ánh kiến nghị; đã giải quyết 359/387 đơn đạt tỷ lệ: 93%</t>
    </r>
  </si>
  <si>
    <r>
      <t xml:space="preserve">3.1. Đơn khiếu nại: </t>
    </r>
    <r>
      <rPr>
        <i/>
        <sz val="10"/>
        <rFont val="Times New Roman"/>
        <family val="1"/>
      </rPr>
      <t>Có 16 đơn thuộc thẩm quyền.</t>
    </r>
    <r>
      <rPr>
        <b/>
        <i/>
        <sz val="10"/>
        <rFont val="Times New Roman"/>
        <family val="1"/>
      </rPr>
      <t xml:space="preserve"> 10/16</t>
    </r>
    <r>
      <rPr>
        <sz val="10"/>
        <rFont val="Times New Roman"/>
        <family val="1"/>
      </rPr>
      <t xml:space="preserve"> đơn đã giải quyết xong, đạt 63%. </t>
    </r>
  </si>
  <si>
    <r>
      <t xml:space="preserve">3.2. Đơn tố cáo: </t>
    </r>
    <r>
      <rPr>
        <i/>
        <sz val="10"/>
        <rFont val="Times New Roman"/>
        <family val="1"/>
      </rPr>
      <t>đã giải quyết xong 05/5 đơn tố cáo. Đã ban hành 05 KL. Tỉ lệ: đạt 100%</t>
    </r>
  </si>
  <si>
    <r>
      <rPr>
        <b/>
        <i/>
        <sz val="10"/>
        <rFont val="Times New Roman"/>
        <family val="1"/>
      </rPr>
      <t xml:space="preserve">2.1. Về tiếp công dân: </t>
    </r>
    <r>
      <rPr>
        <sz val="10"/>
        <rFont val="Times New Roman"/>
        <family val="1"/>
      </rPr>
      <t>tiếp</t>
    </r>
    <r>
      <rPr>
        <b/>
        <i/>
        <sz val="10"/>
        <rFont val="Times New Roman"/>
        <family val="1"/>
      </rPr>
      <t xml:space="preserve"> </t>
    </r>
    <r>
      <rPr>
        <sz val="10"/>
        <rFont val="Times New Roman"/>
        <family val="1"/>
      </rPr>
      <t>125 lượt</t>
    </r>
    <r>
      <rPr>
        <i/>
        <sz val="10"/>
        <rFont val="Times New Roman"/>
        <family val="1"/>
      </rPr>
      <t xml:space="preserve"> </t>
    </r>
    <r>
      <rPr>
        <sz val="10"/>
        <rFont val="Times New Roman"/>
        <family val="1"/>
      </rPr>
      <t xml:space="preserve">người; trong đó, người đứng đầu tiếp 17 lượt, Bộ phận tiếp công dân 108 lượt </t>
    </r>
  </si>
  <si>
    <r>
      <rPr>
        <b/>
        <i/>
        <sz val="10"/>
        <rFont val="Times New Roman"/>
        <family val="1"/>
      </rPr>
      <t>2.2. Về xử lý đơn:</t>
    </r>
    <r>
      <rPr>
        <sz val="10"/>
        <rFont val="Times New Roman"/>
        <family val="1"/>
      </rPr>
      <t xml:space="preserve"> tiếp nhận 65 đơn. Đơn thuộc thuộc thẩm quyền 27 đơn, đã giải quyết 27/27 đơn đạt tỷ lệ 100%; đơn không thuộc thẩm quyền: 38/65 đơn.</t>
    </r>
  </si>
  <si>
    <r>
      <rPr>
        <b/>
        <i/>
        <sz val="10"/>
        <rFont val="Times New Roman"/>
        <family val="1"/>
      </rPr>
      <t>3.2. Đơn tố cáo:</t>
    </r>
    <r>
      <rPr>
        <sz val="10"/>
        <rFont val="Times New Roman"/>
        <family val="1"/>
      </rPr>
      <t xml:space="preserve"> Không phát sinh</t>
    </r>
  </si>
  <si>
    <r>
      <t xml:space="preserve"> 1.1. Về tiếp công dân: </t>
    </r>
    <r>
      <rPr>
        <sz val="10"/>
        <rFont val="Times New Roman"/>
        <family val="1"/>
      </rPr>
      <t xml:space="preserve"> Không phát sinh</t>
    </r>
  </si>
  <si>
    <r>
      <t xml:space="preserve">1.2. Về xử lý đơn: </t>
    </r>
    <r>
      <rPr>
        <sz val="10"/>
        <rFont val="Times New Roman"/>
        <family val="1"/>
      </rPr>
      <t>Không phát sinh</t>
    </r>
  </si>
  <si>
    <r>
      <t xml:space="preserve">2.1. Đơn khiếu nại: </t>
    </r>
    <r>
      <rPr>
        <sz val="10"/>
        <rFont val="Times New Roman"/>
        <family val="1"/>
      </rPr>
      <t>Không phát sinh</t>
    </r>
  </si>
  <si>
    <r>
      <t xml:space="preserve">2.2. Đơn tố cáo: </t>
    </r>
    <r>
      <rPr>
        <sz val="10"/>
        <rFont val="Times New Roman"/>
        <family val="1"/>
      </rPr>
      <t>Không phát sinh</t>
    </r>
  </si>
  <si>
    <r>
      <t xml:space="preserve">2.1. Đơn khiếu nại: </t>
    </r>
    <r>
      <rPr>
        <sz val="10"/>
        <rFont val="Times New Roman"/>
        <family val="1"/>
      </rPr>
      <t>01 đơn khiếu nại, đã xử lý</t>
    </r>
  </si>
  <si>
    <r>
      <t xml:space="preserve">2.2. Đơn tố cáo: </t>
    </r>
    <r>
      <rPr>
        <sz val="10"/>
        <rFont val="Times New Roman"/>
        <family val="1"/>
      </rPr>
      <t>01 đơn tố cáo thuộc thẩm quyền, đang xử lý</t>
    </r>
  </si>
  <si>
    <r>
      <t xml:space="preserve">3.1. Đơn khiếu nại: </t>
    </r>
    <r>
      <rPr>
        <sz val="10"/>
        <rFont val="Times New Roman"/>
        <family val="1"/>
      </rPr>
      <t>Đã giải quyết 16/18 đơn, đạt tỷ lệ 88%; trong đó ban hành 05 quyết định đình chỉ giải quyết khiếu nại, do công dân rút đơn.
Tổ chức thực hiện đạt 90,9% các quyết định giải quyết khiếu nại có hiệu lực pháp luật.</t>
    </r>
  </si>
  <si>
    <r>
      <rPr>
        <b/>
        <i/>
        <sz val="10"/>
        <rFont val="Times New Roman"/>
        <family val="1"/>
      </rPr>
      <t>3.1. Đơn khiếu nại:</t>
    </r>
    <r>
      <rPr>
        <sz val="10"/>
        <rFont val="Times New Roman"/>
        <family val="1"/>
      </rPr>
      <t xml:space="preserve"> Đã giải quyết 01/01 đơn, đạt tỷ lệ 100%.</t>
    </r>
  </si>
  <si>
    <r>
      <rPr>
        <b/>
        <i/>
        <sz val="10"/>
        <rFont val="Times New Roman"/>
        <family val="1"/>
      </rPr>
      <t>3.2. Đơn tố cáo:</t>
    </r>
    <r>
      <rPr>
        <sz val="10"/>
        <rFont val="Times New Roman"/>
        <family val="1"/>
      </rPr>
      <t xml:space="preserve"> Đã giải quyết 01/01 đơn, đạt tỷ lệ 100%.</t>
    </r>
  </si>
  <si>
    <r>
      <t>1.1. Triển khai thanh tra, kiểm tra theo kế hoạch:</t>
    </r>
    <r>
      <rPr>
        <i/>
        <sz val="10"/>
        <rFont val="Times New Roman"/>
        <family val="1"/>
      </rPr>
      <t xml:space="preserve"> 32/32 cuộc kiểm tra</t>
    </r>
    <r>
      <rPr>
        <sz val="10"/>
        <rFont val="Times New Roman"/>
        <family val="1"/>
      </rPr>
      <t xml:space="preserve">
</t>
    </r>
  </si>
  <si>
    <r>
      <t>2.2. Về xử lý đơn:</t>
    </r>
    <r>
      <rPr>
        <sz val="10"/>
        <rFont val="Times New Roman"/>
        <family val="1"/>
      </rPr>
      <t xml:space="preserve"> Tiếp nhận 1/1 đơn, trong đó 01 đơn tố cáo do UBND tỉnh chuyển xử lý theo thẩm quyền.</t>
    </r>
  </si>
  <si>
    <r>
      <rPr>
        <b/>
        <i/>
        <sz val="10"/>
        <rFont val="Times New Roman"/>
        <family val="1"/>
      </rPr>
      <t xml:space="preserve">1.1. Triển khai thanh tra, kiểm tra theo kế hoạch: 
</t>
    </r>
    <r>
      <rPr>
        <sz val="10"/>
        <rFont val="Times New Roman"/>
        <family val="1"/>
      </rPr>
      <t>- 01/01 Đoàn thanh tra hành chính theo kế hoạch, đạt tỷ lệ 100%.
- 40/40 Đoàn thanh tra chuyên ngành, đạt tỷ lệ 100%
- Thực hiện 1123 cuộc kiểm tra chuyên ngành theo kế hoạch, đạt tỷ lệ 100%;
- Kiểm tra đột xuất 12 đoàn. Trong đó: 04 Đoàn kiểm tra đột xuất và  hậu kiểm tiến hành kiểm tra tất cả các cơ sở đào tạo, Trung tâm sát hạch lái xe trên toàn tỉnh (14 đơn vị) và 08 Đoàn kiểm tra xử lý vi phạm về tải trọng phương tiện đường bộ trên địa bàn toàn tỉnh, xếp hàng hóa trên xe ô tô tại các đầu mối bốc xếp hàng hóa theo chỉ đạo của Bộ GTVT và Thanh tra Bộ GTVT.</t>
    </r>
  </si>
  <si>
    <r>
      <t xml:space="preserve">1.2. Kết quả thực hiện: </t>
    </r>
    <r>
      <rPr>
        <sz val="10"/>
        <rFont val="Times New Roman"/>
        <family val="1"/>
      </rPr>
      <t xml:space="preserve">Các Đoàn thanh tra, kiểm tra đã lập biên bản vi phạm hành chính, xử phạt số tiền: 1.161.000.000 đồng. Đã thu nộp ngân sách nhà nước số tiến 1.118.400.000 đồng. Đạt tỷ lệ 96,3% </t>
    </r>
  </si>
  <si>
    <r>
      <t xml:space="preserve">1.1. Triển khai thanh tra, kiểm tra theo kế hoạch:
- </t>
    </r>
    <r>
      <rPr>
        <sz val="10"/>
        <rFont val="Times New Roman"/>
        <family val="1"/>
      </rPr>
      <t>Triển khai thực hiện 02/02 cuộc thanh tra hành chính, đạt 100% kế hoạch.
- Triển khai thực hiện 14/14 cuộc thanh tra chuyên ngành, đạt 100% kế hoạch.     - Thực hiện 15 cuộc kiểm tra, giám sát đột xuất.</t>
    </r>
  </si>
  <si>
    <r>
      <rPr>
        <b/>
        <i/>
        <sz val="10"/>
        <rFont val="Times New Roman"/>
        <family val="1"/>
      </rPr>
      <t>2.1. Về tiếp công dân:</t>
    </r>
    <r>
      <rPr>
        <sz val="10"/>
        <rFont val="Times New Roman"/>
        <family val="1"/>
      </rPr>
      <t xml:space="preserve"> Tiếp 03 lượt công dân</t>
    </r>
  </si>
  <si>
    <r>
      <rPr>
        <b/>
        <i/>
        <sz val="10"/>
        <rFont val="Times New Roman"/>
        <family val="1"/>
      </rPr>
      <t>2.2. Về xử lý đơn:</t>
    </r>
    <r>
      <rPr>
        <sz val="10"/>
        <rFont val="Times New Roman"/>
        <family val="1"/>
      </rPr>
      <t xml:space="preserve"> Tiếp nhận 69 đơn. Đã xử lý 69/69 đơn. Đạt tỷ lệ 100%</t>
    </r>
  </si>
  <si>
    <r>
      <t>3.1. Đơn khiếu nại: không phát sinh</t>
    </r>
    <r>
      <rPr>
        <sz val="10"/>
        <rFont val="Times New Roman"/>
        <family val="1"/>
      </rPr>
      <t>.</t>
    </r>
  </si>
  <si>
    <r>
      <rPr>
        <b/>
        <i/>
        <sz val="10"/>
        <rFont val="Times New Roman"/>
        <family val="1"/>
      </rPr>
      <t>3.2. Đơn tố cáo:</t>
    </r>
    <r>
      <rPr>
        <sz val="10"/>
        <rFont val="Times New Roman"/>
        <family val="1"/>
      </rPr>
      <t xml:space="preserve"> không  phát sinh </t>
    </r>
  </si>
  <si>
    <r>
      <rPr>
        <b/>
        <i/>
        <sz val="10"/>
        <rFont val="Times New Roman"/>
        <family val="1"/>
      </rPr>
      <t xml:space="preserve">1.1. Triển khai thanh tra, kiểm tra theo kế hoạch: </t>
    </r>
    <r>
      <rPr>
        <sz val="10"/>
        <rFont val="Times New Roman"/>
        <family val="1"/>
      </rPr>
      <t xml:space="preserve">181/181 Đoàn, đạt tỷ lệ 100%, trong đó: 
- 180/181 thanh tra chuyên ngành 
- 01/181 thanh tra PCTN </t>
    </r>
  </si>
  <si>
    <r>
      <rPr>
        <b/>
        <i/>
        <sz val="10"/>
        <rFont val="Times New Roman"/>
        <family val="1"/>
      </rPr>
      <t xml:space="preserve">1.2. Kết quả thực hiện: </t>
    </r>
    <r>
      <rPr>
        <sz val="10"/>
        <rFont val="Times New Roman"/>
        <family val="1"/>
      </rPr>
      <t>160/160 Đoàn, do cắt giảm các DN ngưng hoạt động, đạt tỷ lệ 100%. Qua kết quả thanh tra, đã xử lý vi phạm 22 trường hợp với tổng số tiền 75 triệu đồng, hiện đã nộp vào NSNN, đạt 100%</t>
    </r>
  </si>
  <si>
    <r>
      <t>2.1. Về tiếp công dân: K</t>
    </r>
    <r>
      <rPr>
        <sz val="10"/>
        <rFont val="Times New Roman"/>
        <family val="1"/>
      </rPr>
      <t xml:space="preserve">hông phát sinh </t>
    </r>
  </si>
  <si>
    <t>2.2. Về xử lý đơn: Không có phát sinh</t>
  </si>
  <si>
    <r>
      <t xml:space="preserve">3.1. Đơn khiếu nại: </t>
    </r>
    <r>
      <rPr>
        <sz val="10"/>
        <rFont val="Times New Roman"/>
        <family val="1"/>
      </rPr>
      <t>Đã giải quyết</t>
    </r>
    <r>
      <rPr>
        <b/>
        <i/>
        <sz val="10"/>
        <rFont val="Times New Roman"/>
        <family val="1"/>
      </rPr>
      <t xml:space="preserve"> </t>
    </r>
    <r>
      <rPr>
        <sz val="10"/>
        <rFont val="Times New Roman"/>
        <family val="1"/>
      </rPr>
      <t>01/01 đơn</t>
    </r>
  </si>
  <si>
    <r>
      <t>1.2. Kết quả thực hiện</t>
    </r>
    <r>
      <rPr>
        <sz val="10"/>
        <rFont val="Times New Roman"/>
        <family val="1"/>
      </rPr>
      <t>: Qua thanh tra, giám sát đầu tư, đã xử phạt vi phạm hành chính trong lĩnh vực kế hoạch và đầu tư với tổng số tiền là 17,5 triệu đồng (hiện đã thu hồi và nộp ngân sách nhà nước), đạt tỷ lệ 100%</t>
    </r>
  </si>
  <si>
    <r>
      <t>2.2. Về xử lý đơn:</t>
    </r>
    <r>
      <rPr>
        <sz val="10"/>
        <rFont val="Times New Roman"/>
        <family val="1"/>
      </rPr>
      <t xml:space="preserve"> Tiếp nhận và xử lý 47/47 đơn. Trong đó 13 đơn khiếu nại và 05 đơn tố cáo và 29 đơn PAKN</t>
    </r>
  </si>
  <si>
    <r>
      <t>1.1. Triển khai thanh tra theo kế hoạch:</t>
    </r>
    <r>
      <rPr>
        <b/>
        <sz val="10"/>
        <rFont val="Times New Roman"/>
        <family val="1"/>
      </rPr>
      <t xml:space="preserve"> </t>
    </r>
    <r>
      <rPr>
        <sz val="10"/>
        <rFont val="Times New Roman"/>
        <family val="1"/>
      </rPr>
      <t xml:space="preserve"> 
- Triển khai thực hiện 58/58 cuộc thanh tra theo kế hoạch, đạt tỷ lện 100%.
- Thực hiện 03 cuộc thanh tra đột xuất (+ 3 điểm).</t>
    </r>
  </si>
  <si>
    <r>
      <t xml:space="preserve"> </t>
    </r>
    <r>
      <rPr>
        <b/>
        <i/>
        <sz val="10"/>
        <rFont val="Times New Roman"/>
        <family val="1"/>
      </rPr>
      <t xml:space="preserve">1.2. Kết quả thực hiện: </t>
    </r>
    <r>
      <rPr>
        <sz val="10"/>
        <rFont val="Times New Roman"/>
        <family val="1"/>
      </rPr>
      <t xml:space="preserve"> Qua thanh tra kiến nghị xử phạt vi phạm hành chính 1,996,500,000 đồng. Đối tượng vi phạm đã nộp tiền xử phạt 1,891,500,000 đồng;đạt tỷ lệ 94,7% (+2 điểm)</t>
    </r>
  </si>
  <si>
    <r>
      <t>2.1. Về tiếp công dân:</t>
    </r>
    <r>
      <rPr>
        <sz val="10"/>
        <rFont val="Times New Roman"/>
        <family val="1"/>
      </rPr>
      <t xml:space="preserve"> Tiếp 365 lượt công dân; trong đó, Lãnh đạo Sở tiếp 38 lượt.</t>
    </r>
  </si>
  <si>
    <r>
      <t>2.2. Về xử lý đơn:</t>
    </r>
    <r>
      <rPr>
        <sz val="10"/>
        <rFont val="Times New Roman"/>
        <family val="1"/>
      </rPr>
      <t xml:space="preserve">  Tiếp nhận 192 đơn. Đã xử lý 192/192, đạt tỷ lệ 100%</t>
    </r>
  </si>
  <si>
    <r>
      <t>3.1. Đơn khiếu nại:</t>
    </r>
    <r>
      <rPr>
        <sz val="10"/>
        <rFont val="Times New Roman"/>
        <family val="1"/>
      </rPr>
      <t xml:space="preserve"> đã giải quyết 13/13 đơn (giải quyết đạt trên 85% + có 07 QĐ đình chỉ do rút đơn; tổ chức thực hiện trên 85% các quyết định GQ KN có hiệu lực PL+ có 06 quyết định GQ KN )</t>
    </r>
  </si>
  <si>
    <r>
      <rPr>
        <b/>
        <i/>
        <sz val="10"/>
        <rFont val="Times New Roman"/>
        <family val="1"/>
      </rPr>
      <t xml:space="preserve">1.1. Triển khai thanh tra, kiểm tra theo kế hoạch: 
</t>
    </r>
    <r>
      <rPr>
        <sz val="10"/>
        <rFont val="Times New Roman"/>
        <family val="1"/>
      </rPr>
      <t xml:space="preserve">- Thanh tra hành chính: 0/0.
</t>
    </r>
    <r>
      <rPr>
        <b/>
        <sz val="10"/>
        <rFont val="Times New Roman"/>
        <family val="1"/>
      </rPr>
      <t xml:space="preserve">- </t>
    </r>
    <r>
      <rPr>
        <sz val="10"/>
        <rFont val="Times New Roman"/>
        <family val="1"/>
      </rPr>
      <t>Thanh tra chuyên ngành: 16/10 cuộc, đạt tỷ lệ 160%.
- Kiểm tra chuyên ngành 106/106 cuộc (đạt 100%)
- Thanh tra đột xuất: 06 cuộc.</t>
    </r>
  </si>
  <si>
    <r>
      <rPr>
        <b/>
        <sz val="10"/>
        <rFont val="Times New Roman"/>
        <family val="1"/>
      </rPr>
      <t>1.2. Kết quả thực hiện</t>
    </r>
    <r>
      <rPr>
        <sz val="10"/>
        <rFont val="Times New Roman"/>
        <family val="1"/>
      </rPr>
      <t>: Xử phạt VPHC 1.551.600.000.đồng, đối tượng đã nộp tiền phạt với số tiển 1.216.240.000, đạt tỷ lệ 78,4%.</t>
    </r>
  </si>
  <si>
    <r>
      <rPr>
        <b/>
        <i/>
        <sz val="10"/>
        <rFont val="Times New Roman"/>
        <family val="1"/>
      </rPr>
      <t>2.2. Về xử lý đơn:</t>
    </r>
    <r>
      <rPr>
        <sz val="10"/>
        <rFont val="Times New Roman"/>
        <family val="1"/>
      </rPr>
      <t xml:space="preserve">  Tiếp nhận 09/09 đơn, đã xử lý đúng quy định</t>
    </r>
  </si>
  <si>
    <r>
      <t xml:space="preserve">3.1. Đơn khiếu nại: </t>
    </r>
    <r>
      <rPr>
        <sz val="10"/>
        <rFont val="Times New Roman"/>
        <family val="1"/>
      </rPr>
      <t xml:space="preserve"> 0</t>
    </r>
  </si>
  <si>
    <r>
      <t xml:space="preserve">1.1. Triển khai thanh tra, kiểm tra theo kế hoạch: </t>
    </r>
    <r>
      <rPr>
        <i/>
        <sz val="10"/>
        <rFont val="Times New Roman"/>
        <family val="1"/>
      </rPr>
      <t>Thực hiện 03/03 cuộc thanh tra theo kế hoạch, đạt tỷ lệ 100%</t>
    </r>
  </si>
  <si>
    <r>
      <t>1.1. Triển khai thanh tra, kiểm tra theo kế hoạch:</t>
    </r>
    <r>
      <rPr>
        <sz val="10"/>
        <rFont val="Times New Roman"/>
        <family val="1"/>
      </rPr>
      <t xml:space="preserve">
- Triển khai 03 cuộc kiểm tra chuyên ngành, đạt 100% theo Kế hoạch.</t>
    </r>
  </si>
  <si>
    <r>
      <t>2.1. Về tiếp công dân:</t>
    </r>
    <r>
      <rPr>
        <sz val="10"/>
        <rFont val="Times New Roman"/>
        <family val="1"/>
      </rPr>
      <t xml:space="preserve">  Tiếp thường xuyên 08 lượt theo quy định</t>
    </r>
  </si>
  <si>
    <r>
      <t>2.2. Về xử lý đơn:</t>
    </r>
    <r>
      <rPr>
        <sz val="10"/>
        <rFont val="Times New Roman"/>
        <family val="1"/>
      </rPr>
      <t xml:space="preserve"> 
</t>
    </r>
    <r>
      <rPr>
        <b/>
        <i/>
        <sz val="10"/>
        <rFont val="Times New Roman"/>
        <family val="1"/>
      </rPr>
      <t>Tiếp nhận, xử lý đúng quy định 60/60 đơn, đạt tỷ lệ 100%</t>
    </r>
  </si>
  <si>
    <r>
      <rPr>
        <b/>
        <i/>
        <sz val="10"/>
        <rFont val="Times New Roman"/>
        <family val="1"/>
      </rPr>
      <t xml:space="preserve">1.1. Triển khai thanh tra, kiểm tra theo kế hoạch: </t>
    </r>
    <r>
      <rPr>
        <sz val="10"/>
        <rFont val="Times New Roman"/>
        <family val="1"/>
      </rPr>
      <t xml:space="preserve"> 07/7 cuộc thanh tra theo kế hoạch, đạt tỷ lệ 100% kế hoạch.</t>
    </r>
  </si>
  <si>
    <r>
      <t xml:space="preserve">1.2. Kết quả thực hiện: </t>
    </r>
    <r>
      <rPr>
        <sz val="10"/>
        <rFont val="Times New Roman"/>
        <family val="1"/>
      </rPr>
      <t>Đã ban hành 06/7 KLTT, (01 đoàn đang thực hiện). Trong kỳ báo cáo đã thu hồi về NSNN số tiền 17,9 triệu đồng theo kết luận thanh tra và hoàn thành 100% kiến
nghị sau thanh tra, đạt tỷ lệ 100% (+2)</t>
    </r>
  </si>
  <si>
    <r>
      <t xml:space="preserve">2.1. Về tiếp công dân: </t>
    </r>
    <r>
      <rPr>
        <sz val="10"/>
        <rFont val="Times New Roman"/>
        <family val="1"/>
      </rPr>
      <t>Tiếp 03 lượt định kỳ và đột xuất, có báo cáo đầy đủ</t>
    </r>
  </si>
  <si>
    <r>
      <t xml:space="preserve">2.2. Về xử lý đơn: </t>
    </r>
    <r>
      <rPr>
        <sz val="10"/>
        <rFont val="Times New Roman"/>
        <family val="1"/>
      </rPr>
      <t>Tiếp nhận và xử lý đúng quy định 03/3 đơn PAKN, đạt tỷ lệ 100%</t>
    </r>
  </si>
  <si>
    <r>
      <rPr>
        <b/>
        <i/>
        <sz val="10"/>
        <rFont val="Times New Roman"/>
        <family val="1"/>
      </rPr>
      <t xml:space="preserve">1.1. Triển khai thanh tra, kiểm tra theo kế hoạch: </t>
    </r>
    <r>
      <rPr>
        <sz val="10"/>
        <rFont val="Times New Roman"/>
        <family val="1"/>
      </rPr>
      <t xml:space="preserve">Triển khai thực hiện 14/14 cuộc thanh tra theo kế hoạch; đạt tỷ lệ 100%. </t>
    </r>
  </si>
  <si>
    <r>
      <rPr>
        <b/>
        <i/>
        <sz val="10"/>
        <rFont val="Times New Roman"/>
        <family val="1"/>
      </rPr>
      <t>2.1. Về tiếp công dân:</t>
    </r>
    <r>
      <rPr>
        <sz val="10"/>
        <rFont val="Times New Roman"/>
        <family val="1"/>
      </rPr>
      <t xml:space="preserve"> Tiếp 63 lượt công dân đến phản ánh, kiến nghị, khiếu nại; </t>
    </r>
  </si>
  <si>
    <r>
      <rPr>
        <b/>
        <i/>
        <sz val="10"/>
        <rFont val="Times New Roman"/>
        <family val="1"/>
      </rPr>
      <t>2.2. Về xử lý đơn:</t>
    </r>
    <r>
      <rPr>
        <sz val="10"/>
        <rFont val="Times New Roman"/>
        <family val="1"/>
      </rPr>
      <t xml:space="preserve"> Tiếp nhận 51 đơn khiếu nại,  tố cáo, phản ánh kiến nghị. Đã xử lý 51/51 đơn; đạt tỷ lệ 100%. </t>
    </r>
  </si>
  <si>
    <t>3.1. Đơn khiếu nại: 05 đơn.</t>
  </si>
  <si>
    <t>3.2. Đơn tố cáo: 17 đơn</t>
  </si>
  <si>
    <r>
      <t xml:space="preserve">1. 1 Triển khai thanh tra theo kế hoạch:  </t>
    </r>
    <r>
      <rPr>
        <sz val="10"/>
        <rFont val="Times New Roman"/>
        <family val="1"/>
      </rPr>
      <t xml:space="preserve">Đã triển khai 08 cuộc thanh, kiểm tra theo kế hoạch (05 cuộc thanh tra; 03 cuộc kiểm tra). </t>
    </r>
  </si>
  <si>
    <r>
      <t xml:space="preserve"> </t>
    </r>
    <r>
      <rPr>
        <b/>
        <i/>
        <sz val="10"/>
        <rFont val="Times New Roman"/>
        <family val="1"/>
      </rPr>
      <t xml:space="preserve">1.2. Kết quả thực hiện: </t>
    </r>
    <r>
      <rPr>
        <sz val="10"/>
        <rFont val="Times New Roman"/>
        <family val="1"/>
      </rPr>
      <t>hoàn thành 100% theo kế hoạch</t>
    </r>
  </si>
  <si>
    <r>
      <t>2.2. Về xử lý đơn:</t>
    </r>
    <r>
      <rPr>
        <sz val="10"/>
        <rFont val="Times New Roman"/>
        <family val="1"/>
      </rPr>
      <t xml:space="preserve">  Tiếp nhận và xử lý06/06 đơn (gồm  01 khiếu nại; 5 đơn PAKN)</t>
    </r>
  </si>
  <si>
    <r>
      <t xml:space="preserve">1.1. Triển khai thanh tra, kiểm tra theo kế hoạch: </t>
    </r>
    <r>
      <rPr>
        <sz val="10"/>
        <rFont val="Times New Roman"/>
        <family val="1"/>
      </rPr>
      <t xml:space="preserve">Triển khai thực hiện 47/47 cuộc thanh tra, đạt tỷ lệ đạt 100%. </t>
    </r>
  </si>
  <si>
    <r>
      <rPr>
        <b/>
        <i/>
        <sz val="10"/>
        <rFont val="Times New Roman"/>
        <family val="1"/>
      </rPr>
      <t xml:space="preserve">1.2. Kết quả thực hiện: </t>
    </r>
    <r>
      <rPr>
        <sz val="10"/>
        <rFont val="Times New Roman"/>
        <family val="1"/>
      </rPr>
      <t>Các Đoàn thanh tra, kiểm tra đã lập biên bản vi phạm hành chính, xử phạt số tiền: 337.500.000 đồng. Đã thu nộp ngân sách nhà nước số tiền 300.500.000 đồng. Đạt tỷ lệ 89%</t>
    </r>
  </si>
  <si>
    <r>
      <rPr>
        <b/>
        <i/>
        <sz val="10"/>
        <rFont val="Times New Roman"/>
        <family val="1"/>
      </rPr>
      <t>2.1. Về tiếp công dân:</t>
    </r>
    <r>
      <rPr>
        <sz val="10"/>
        <rFont val="Times New Roman"/>
        <family val="1"/>
      </rPr>
      <t xml:space="preserve">   Tiếp 09 lượt công dân</t>
    </r>
  </si>
  <si>
    <r>
      <rPr>
        <b/>
        <i/>
        <sz val="10"/>
        <rFont val="Times New Roman"/>
        <family val="1"/>
      </rPr>
      <t>2.2. Về xử lý đơn:</t>
    </r>
    <r>
      <rPr>
        <sz val="10"/>
        <rFont val="Times New Roman"/>
        <family val="1"/>
      </rPr>
      <t xml:space="preserve"> Tiếp nhận 84 đơn (01 đơn thuộc thẩm quyền và 83 đơn không thuộc thẩm quyền). Trong đó 17 đơn khiếu nại, 21 đơn tố cáo, 46 đơn phản ánh, kiến nghị Đã xử lý 84/84 đơn. Đạt tỷ lệ 100%</t>
    </r>
  </si>
  <si>
    <r>
      <rPr>
        <b/>
        <i/>
        <sz val="10"/>
        <rFont val="Times New Roman"/>
        <family val="1"/>
      </rPr>
      <t xml:space="preserve">1.1. Triển khai thanh tra, kiểm tra theo kế hoạch: 
- </t>
    </r>
    <r>
      <rPr>
        <sz val="10"/>
        <rFont val="Times New Roman"/>
        <family val="1"/>
      </rPr>
      <t xml:space="preserve">Thực hiện 03/03 cuộc thanh tra hành chính, đạt tỉ lệ 100%.
- Thực hiện 63/63 cuộc thanh tra chuyên ngành, đạt tỉ lệ 100%.
</t>
    </r>
  </si>
  <si>
    <r>
      <rPr>
        <b/>
        <i/>
        <sz val="10"/>
        <rFont val="Times New Roman"/>
        <family val="1"/>
      </rPr>
      <t xml:space="preserve">1.1. Triển khai thanh tra, kiểm tra theo kế hoạch: 
</t>
    </r>
    <r>
      <rPr>
        <sz val="10"/>
        <rFont val="Times New Roman"/>
        <family val="1"/>
      </rPr>
      <t xml:space="preserve">- 02/02 Đoàn thanh tra theo kế hoạch, đạt tỷ lệ 100%. 
- Thực hiện 06 cuộc kiểm tra chuyên ngành theo kế hoạch, đạt tỷ lệ 100%.
</t>
    </r>
  </si>
  <si>
    <r>
      <t xml:space="preserve">1.2. Kết quả thực hiện: </t>
    </r>
    <r>
      <rPr>
        <sz val="10"/>
        <rFont val="Times New Roman"/>
        <family val="1"/>
      </rPr>
      <t xml:space="preserve">Các Đoàn thanh tra, kiểm tra đã lập biên bản vi phạm hành chính, xử phạt số tiền: 220.000.000 đồng. Đã thu nộp ngân sách nhà nước số tiến 220.000.000 đồng. Đạt tỷ lệ 100% </t>
    </r>
  </si>
  <si>
    <r>
      <t xml:space="preserve">2.1. Về tiếp công dân: 
</t>
    </r>
    <r>
      <rPr>
        <sz val="10"/>
        <rFont val="Times New Roman"/>
        <family val="1"/>
      </rPr>
      <t>- Tiếp thường xuyên 37 lượt 
- Tiếp lãnh đạo: 01 lượt</t>
    </r>
  </si>
  <si>
    <r>
      <t xml:space="preserve">2.2. Về xử lý đơn: 
</t>
    </r>
    <r>
      <rPr>
        <sz val="10"/>
        <rFont val="Times New Roman"/>
        <family val="1"/>
      </rPr>
      <t>Đã xử lý 19/19 đơn PAKN theo quy định</t>
    </r>
  </si>
  <si>
    <r>
      <t xml:space="preserve">3.1. Đơn khiếu nại: </t>
    </r>
    <r>
      <rPr>
        <sz val="10"/>
        <rFont val="Times New Roman"/>
        <family val="1"/>
      </rPr>
      <t>không phát sinh</t>
    </r>
    <r>
      <rPr>
        <b/>
        <sz val="10"/>
        <rFont val="Times New Roman"/>
        <family val="1"/>
      </rPr>
      <t>.</t>
    </r>
  </si>
  <si>
    <r>
      <rPr>
        <b/>
        <i/>
        <sz val="10"/>
        <rFont val="Times New Roman"/>
        <family val="1"/>
      </rPr>
      <t xml:space="preserve">1.1. Triển khai thanh tra, kiểm tra theo kế hoạch: 
- Công tác thanh tra hành chính: </t>
    </r>
    <r>
      <rPr>
        <sz val="10"/>
        <rFont val="Times New Roman"/>
        <family val="1"/>
      </rPr>
      <t xml:space="preserve">01 cuộc (đột xuất) kỳ trước chuyển qua.
</t>
    </r>
    <r>
      <rPr>
        <b/>
        <i/>
        <sz val="10"/>
        <rFont val="Times New Roman"/>
        <family val="1"/>
      </rPr>
      <t>- Công tác thanh tra chuyên ngành:</t>
    </r>
    <r>
      <rPr>
        <sz val="10"/>
        <rFont val="Times New Roman"/>
        <family val="1"/>
      </rPr>
      <t xml:space="preserve"> Kiểm tra 169 cuộc, trong đó theo kế hoạch 121; đột xuất 48.</t>
    </r>
  </si>
  <si>
    <r>
      <t xml:space="preserve">1.2. Kết quả thực hiện: 
- Công tác thanh tra hành chính: </t>
    </r>
    <r>
      <rPr>
        <sz val="10"/>
        <rFont val="Times New Roman"/>
        <family val="1"/>
      </rPr>
      <t xml:space="preserve">Kết thúc 01 cuộc (đột xuất) kỳ trước chuyển qua, kết quả chuyển cơ quan điều tra 01 vụ việc; 02 đối tượng hiện đang theo dõi kết quả.
</t>
    </r>
    <r>
      <rPr>
        <b/>
        <i/>
        <sz val="10"/>
        <rFont val="Times New Roman"/>
        <family val="1"/>
      </rPr>
      <t xml:space="preserve">- Công tác thanh tra chuyên ngành: </t>
    </r>
    <r>
      <rPr>
        <sz val="10"/>
        <rFont val="Times New Roman"/>
        <family val="1"/>
      </rPr>
      <t xml:space="preserve">Thực hiện  169 cuộc kiểm tra ( kế hoạch 121; đột xuất 48), qua kiểm tra phát hiện và xử phạt 59/169 cơ sở vi phạm, nộp NSNN 1.272.000.000 đồng.
</t>
    </r>
  </si>
  <si>
    <r>
      <t xml:space="preserve">
2.1. Về tiếp công dân: </t>
    </r>
    <r>
      <rPr>
        <sz val="10"/>
        <rFont val="Times New Roman"/>
        <family val="1"/>
      </rPr>
      <t>Tiếp 07 lượt người đến phản ánh, gửi đơn. Các ý kiến, nội dung phản ánh đã được giải quyết 100%</t>
    </r>
    <r>
      <rPr>
        <b/>
        <i/>
        <sz val="10"/>
        <rFont val="Times New Roman"/>
        <family val="1"/>
      </rPr>
      <t xml:space="preserve">
</t>
    </r>
  </si>
  <si>
    <r>
      <rPr>
        <b/>
        <i/>
        <sz val="10"/>
        <rFont val="Times New Roman"/>
        <family val="1"/>
      </rPr>
      <t xml:space="preserve">
2.2. Về xử lý đơn:</t>
    </r>
    <r>
      <rPr>
        <sz val="10"/>
        <rFont val="Times New Roman"/>
        <family val="1"/>
      </rPr>
      <t xml:space="preserve"> Tổng số 14 đơn tiếp nhận mới trong kỳ (02 đơn qua tiếp công dân; 11 đơn nhận qua được bưu chính; 01 đơn do cơ quan khác chuyển đến).
a) Phân loại đơn
- Số đơn, số vụ việc đủ điều kiện xử lý: 11 đơn.
- Số đơn, số vụ việc không đủ điều kiện xử lý: 03 đơn.
b) Kết quả xử lý đơn
- Số đơn, số vụ việc thuộc thẩm quyền: 07 đơn, trong đó đã kết thúc 06 đơn kết quả nội dung phản ánh đúng; 01 đơn hòa giải thành.
- Số đơn, số vụ việc không thuộc thẩm quyền: 04 đơn, Sở Y tế đã có văn bản chuyển đơn đến các cơ quan, đơn vị giải quyết theo quy định.
</t>
    </r>
  </si>
  <si>
    <t>3.1. Đơn khiếu nại:  Không phát sinh.</t>
  </si>
  <si>
    <r>
      <t xml:space="preserve"> 1.1. Về tiếp công dân: 707</t>
    </r>
    <r>
      <rPr>
        <sz val="10"/>
        <rFont val="Times New Roman"/>
        <family val="1"/>
      </rPr>
      <t xml:space="preserve"> lượt</t>
    </r>
  </si>
  <si>
    <r>
      <t xml:space="preserve">1.2. Về xử lý đơn:  </t>
    </r>
    <r>
      <rPr>
        <sz val="10"/>
        <rFont val="Times New Roman"/>
        <family val="1"/>
      </rPr>
      <t>Tiếp nhận 1649 đơn thuộc thẩm quyền đã xử lý theo quy định, đạt tỷ lệ 100%</t>
    </r>
    <r>
      <rPr>
        <sz val="10"/>
        <color indexed="8"/>
        <rFont val="Times New Roman"/>
        <family val="1"/>
      </rPr>
      <t xml:space="preserve"> (thực hiện tốt công tác tiếp nhận, xử lý đơn thư + 0,5 điểm)</t>
    </r>
    <r>
      <rPr>
        <sz val="10"/>
        <rFont val="Times New Roman"/>
        <family val="1"/>
      </rPr>
      <t>.</t>
    </r>
  </si>
  <si>
    <t>2.1. Đơn khiếu nại:  728 đơn</t>
  </si>
  <si>
    <r>
      <t xml:space="preserve">2.2. Đơn tố cáo:  </t>
    </r>
    <r>
      <rPr>
        <sz val="10"/>
        <rFont val="Times New Roman"/>
        <family val="1"/>
      </rPr>
      <t xml:space="preserve">Đã giải quyết 289 đơn tố cáo, đạt tỷ lệ 100% </t>
    </r>
    <r>
      <rPr>
        <sz val="10"/>
        <color indexed="10"/>
        <rFont val="Times New Roman"/>
        <family val="1"/>
      </rPr>
      <t xml:space="preserve"> </t>
    </r>
    <r>
      <rPr>
        <sz val="10"/>
        <color indexed="8"/>
        <rFont val="Times New Roman"/>
        <family val="1"/>
      </rPr>
      <t>(thực hiện công tác tham mưu Chủ tịch UBND tỉnh giải quyết đơn tố cáo + 0,5 điểm).</t>
    </r>
  </si>
  <si>
    <r>
      <rPr>
        <b/>
        <sz val="10"/>
        <rFont val="Times New Roman"/>
        <family val="1"/>
      </rPr>
      <t>3. Công tác giải quyết đơn khiếu nại, tố cáo:</t>
    </r>
    <r>
      <rPr>
        <sz val="10"/>
        <rFont val="Times New Roman"/>
        <family val="1"/>
      </rPr>
      <t xml:space="preserve"> </t>
    </r>
  </si>
  <si>
    <t>Xây dựng kế hoạch công tác PCNT năm 2023 trễ hạn (1/2) ; Báo cáo công tác PCTN quý I, Qúy II, 6 tháng, Qúy III, 9 tháng t thông tư 02/2021/TT-TTCP  trễ hạn trừ 0.5Đ. Không thực hiện báo cáo công tác PCTN,TC phục vụ BCSĐ quý I,6 tháng, 9 tháng trừ 1 đ</t>
  </si>
  <si>
    <t>Xậy dựng kế hoạch công tác PCTN năm 2023 trễ hạn; Báo cáo công tác PCTN Qúy I, Qúy II, 6 tháng, Qúy III, 9 tháng  theo Thông tư số 02/2021/TT/TTCP trễ hạn trừ 0.5 đ; Báo cáo công tác PCTN, TC phục vụ Ban Cán sự Đảng Chính phủ  Qúy I, 6 tháng, 9 tháng trễ hạn trừ 0.5 đ</t>
  </si>
  <si>
    <r>
      <rPr>
        <b/>
        <i/>
        <sz val="10"/>
        <rFont val="Times New Roman"/>
        <family val="1"/>
      </rPr>
      <t>3.2. Đơn tố cáo:</t>
    </r>
    <r>
      <rPr>
        <b/>
        <sz val="10"/>
        <rFont val="Times New Roman"/>
        <family val="1"/>
      </rPr>
      <t xml:space="preserve"> </t>
    </r>
    <r>
      <rPr>
        <sz val="10"/>
        <rFont val="Times New Roman"/>
        <family val="1"/>
      </rPr>
      <t>Tổng số đơn 03 đơn; đã giải quyết 3/3 đơn đạt tỷ lệ 100%</t>
    </r>
    <r>
      <rPr>
        <b/>
        <sz val="10"/>
        <rFont val="Times New Roman"/>
        <family val="1"/>
      </rPr>
      <t xml:space="preserve"> </t>
    </r>
    <r>
      <rPr>
        <sz val="10"/>
        <rFont val="Times New Roman"/>
        <family val="1"/>
      </rPr>
      <t>(+2 điểm)</t>
    </r>
  </si>
  <si>
    <r>
      <t xml:space="preserve"> </t>
    </r>
    <r>
      <rPr>
        <b/>
        <i/>
        <sz val="10"/>
        <rFont val="Times New Roman"/>
        <family val="1"/>
      </rPr>
      <t xml:space="preserve">1.2. Kết quả thực hiện: </t>
    </r>
  </si>
  <si>
    <t>3.2. Đơn tố cáo:</t>
  </si>
  <si>
    <r>
      <rPr>
        <b/>
        <i/>
        <sz val="10"/>
        <rFont val="Times New Roman"/>
        <family val="1"/>
      </rPr>
      <t xml:space="preserve">1.2. Kết quả thực hiện: </t>
    </r>
    <r>
      <rPr>
        <sz val="10"/>
        <rFont val="Times New Roman"/>
        <family val="1"/>
      </rPr>
      <t>Đã thực hiện  thu hồi nộp NSNN 100% số tiền theo kết luận thanh tra</t>
    </r>
  </si>
  <si>
    <t>3.1. Đơn khiếu nại: 2 đơn</t>
  </si>
  <si>
    <r>
      <t>3.2. Đơn tố cáo:</t>
    </r>
    <r>
      <rPr>
        <sz val="10"/>
        <rFont val="Times New Roman"/>
        <family val="1"/>
      </rPr>
      <t xml:space="preserve">  1 đơn</t>
    </r>
  </si>
  <si>
    <r>
      <rPr>
        <b/>
        <i/>
        <sz val="10"/>
        <rFont val="Times New Roman"/>
        <family val="1"/>
      </rPr>
      <t xml:space="preserve">1.2. Kết quả thực hiện: </t>
    </r>
    <r>
      <rPr>
        <sz val="10"/>
        <rFont val="Times New Roman"/>
        <family val="1"/>
      </rPr>
      <t>Xử phạt  227.750.000 đồng, đối tượng đã nộp tiền phạt, đạt tỷ lệ 73%.</t>
    </r>
  </si>
  <si>
    <t>1.1. Triển khai thanh tra theo kế hoạch: Triển khai thực hiện 03/03 cuộc thanh tra theo kế hoạch, đạt tỷ lệ 100%. Ngoài ra, triển khai thực hiện 03 cuộc Thanh tra đột xuất (01 cuộc năm 2022 chuyển sang và 02 cuộc đột xuất: 01 chuyên đề, 01 đột xuất)</t>
  </si>
  <si>
    <r>
      <rPr>
        <b/>
        <i/>
        <sz val="9"/>
        <rFont val="Times New Roman"/>
        <family val="1"/>
      </rPr>
      <t>1.1. Triển khai thanh tra, kiểm tra theo kế hoạch:</t>
    </r>
    <r>
      <rPr>
        <sz val="9"/>
        <rFont val="Times New Roman"/>
        <family val="1"/>
      </rPr>
      <t xml:space="preserve"> Triển khai thực hiện 06/06 cuộc theo kế hoạch, ngoài ra, thực hiện  01/01 cuộc thanh tra đột xuất đạt tỷ lệ 100%</t>
    </r>
  </si>
  <si>
    <r>
      <rPr>
        <b/>
        <i/>
        <sz val="9"/>
        <rFont val="Times New Roman"/>
        <family val="1"/>
      </rPr>
      <t>1.2. Kết quả thực hiện:</t>
    </r>
    <r>
      <rPr>
        <sz val="9"/>
        <rFont val="Times New Roman"/>
        <family val="1"/>
      </rPr>
      <t xml:space="preserve"> Đã kết thúc và ban hành Kết luận thanh tra của 06/06 đoàn thanh tra theo kế hoạch. Đã thu hồi 111.288.000 đồng và xử lý kiểm điểm trách nhiệm các cá nhân, tập thể có liên quan. Còn 01 đoàn thanh tra đột xuất đang thực hiện chưa ban hành kết luận. </t>
    </r>
  </si>
  <si>
    <r>
      <rPr>
        <b/>
        <i/>
        <sz val="9"/>
        <rFont val="Times New Roman"/>
        <family val="1"/>
      </rPr>
      <t xml:space="preserve">1.1. Triển khai thanh tra, kiểm tra theo kế hoạch: </t>
    </r>
    <r>
      <rPr>
        <sz val="9"/>
        <rFont val="Times New Roman"/>
        <family val="1"/>
      </rPr>
      <t>Triển khai thực hiện 05/5 cuộc thanh tra theo kế hoạch (Thanh tra trách nhiệm đối với 05 phường., xã), đạt tỷ lệ 100% và 02 cuộc thanh tra đột xuất.
Kết quả: Đoàn thanh tra đột xuất đã có 01 kết luận, 03 kết luận đoàn thanh tra trách nhiệm, 01 đoàn đang hoàn chỉnh báo cáo, 01 đoàn đang thực hiện</t>
    </r>
  </si>
  <si>
    <r>
      <rPr>
        <b/>
        <sz val="9"/>
        <rFont val="Times New Roman"/>
        <family val="1"/>
      </rPr>
      <t>1.2. Kết quả thực hiện</t>
    </r>
    <r>
      <rPr>
        <sz val="9"/>
        <rFont val="Times New Roman"/>
        <family val="1"/>
      </rPr>
      <t>: Tổ chức kiểm điểm đối với tập thể và cá nhân có liên quan đến sai phạm, khắc phục các tồn tại, thiếu sót.</t>
    </r>
  </si>
  <si>
    <r>
      <t xml:space="preserve">1.1. Triển khai thanh tra, kiểm tra theo kế hoạch: 
Thanh tra: </t>
    </r>
    <r>
      <rPr>
        <sz val="10"/>
        <rFont val="Times New Roman"/>
        <family val="1"/>
      </rPr>
      <t>Triển khai thực hiện 02/03 cuộc thanh tra theo kế hoạch, đã còn 01 đoàn triển khai trong quý 4 đúng theo tiến độ). Ngoài ra thực hiện 02 cuộc thanh tra đột xuất. Đã kết thúc 01 cuộc (kết luận 01 cuộc, đang tham mưu báo cáo 01 cuộc), đang thực hiện 02 cuộc.</t>
    </r>
    <r>
      <rPr>
        <b/>
        <i/>
        <sz val="10"/>
        <rFont val="Times New Roman"/>
        <family val="1"/>
      </rPr>
      <t xml:space="preserve">
Kiểm tra: </t>
    </r>
    <r>
      <rPr>
        <sz val="10"/>
        <rFont val="Times New Roman"/>
        <family val="1"/>
      </rPr>
      <t>03 đoàn kiểm tra đang thực hiện (02 đoàn đang tham mưu báo cáo, 01 đoàn đang thực hiện)</t>
    </r>
  </si>
  <si>
    <r>
      <t xml:space="preserve">1.2. Kết quả thực hiện: </t>
    </r>
    <r>
      <rPr>
        <sz val="10"/>
        <rFont val="Times New Roman"/>
        <family val="1"/>
      </rPr>
      <t>Qua công thanh tra kiến nghị kiểm điểm 01 tổ chức và 05 cá nhân.</t>
    </r>
  </si>
  <si>
    <t>1. Công tác  thanh tra:</t>
  </si>
  <si>
    <r>
      <rPr>
        <b/>
        <i/>
        <sz val="9"/>
        <rFont val="Times New Roman"/>
        <family val="1"/>
      </rPr>
      <t>1.1. Triển khai thanh tra, kiểm tra theo kế hoạch:</t>
    </r>
    <r>
      <rPr>
        <sz val="9"/>
        <rFont val="Times New Roman"/>
        <family val="1"/>
      </rPr>
      <t xml:space="preserve"> Triển khai thực hiện 04/5 cuộc thanh tra, trong đó: 02/3 theo kế hoạch, 01 cuộc thanh tra theo kế hoạch dự kiến triển khai trong tháng 11; 02 dột xuất đạt tỷ lệ 100%. </t>
    </r>
  </si>
  <si>
    <r>
      <rPr>
        <b/>
        <sz val="9"/>
        <rFont val="Times New Roman"/>
        <family val="1"/>
      </rPr>
      <t xml:space="preserve">1.2. Kết quả thực hiện: </t>
    </r>
    <r>
      <rPr>
        <sz val="9"/>
        <rFont val="Times New Roman"/>
        <family val="1"/>
      </rPr>
      <t xml:space="preserve">Đã ban hành 04 kết luận thanh tra </t>
    </r>
  </si>
  <si>
    <r>
      <t>1.2. Kết quả thực hiện:</t>
    </r>
    <r>
      <rPr>
        <sz val="10"/>
        <rFont val="Times New Roman"/>
        <family val="1"/>
      </rPr>
      <t xml:space="preserve"> Hiện tại đang hoàn thành báo cáo kết quả thanh tra của đoàn thanh tra đột xuất. Theo báo cáo của Thanh tra huyện, Đoàn thanh tra theo kế hoạch triển khai vào cuối tháng 10/2023</t>
    </r>
  </si>
  <si>
    <r>
      <rPr>
        <i/>
        <sz val="10"/>
        <color indexed="8"/>
        <rFont val="Times New Roman"/>
        <family val="1"/>
      </rPr>
      <t xml:space="preserve">1.2. Kết quả thực hiện: </t>
    </r>
    <r>
      <rPr>
        <sz val="10"/>
        <color indexed="8"/>
        <rFont val="Times New Roman"/>
        <family val="1"/>
      </rPr>
      <t>Tổ chức kiểm điểm đối với tập thể và cá nhân có liên quan đến sai phạm qua thanh tra.</t>
    </r>
  </si>
  <si>
    <r>
      <t>1.1. Triển khai thanh tra, kiểm tra theo kế hoạch:</t>
    </r>
    <r>
      <rPr>
        <sz val="10"/>
        <color indexed="8"/>
        <rFont val="Times New Roman"/>
        <family val="1"/>
      </rPr>
      <t xml:space="preserve"> Thực hiện 06/07 cuộc theo kế hoạch, 01 cuộc đã ban hành QĐ điều chỉnh giảm KHTT do thực hiện  01 cuộc thanh tra đột xuất diện rộng về quy hoạch.</t>
    </r>
  </si>
  <si>
    <r>
      <t>1.2. Kết quả thực hiện:</t>
    </r>
    <r>
      <rPr>
        <sz val="10"/>
        <color indexed="8"/>
        <rFont val="Times New Roman"/>
        <family val="1"/>
      </rPr>
      <t xml:space="preserve"> Đã có kết luận thanh tra 05 cuộc, 02 cuộc đang thực hiện; Thu hồi số tiền 65.745.000 đồng đối với UBND xã Phú Cường chi hoạt động thường xuyên chưa đúng quy định.</t>
    </r>
  </si>
  <si>
    <r>
      <rPr>
        <b/>
        <i/>
        <sz val="10"/>
        <color indexed="8"/>
        <rFont val="Times New Roman"/>
        <family val="1"/>
      </rPr>
      <t>1.1. Triển khai thanh tra, kiểm tra theo kế hoạch:</t>
    </r>
    <r>
      <rPr>
        <sz val="10"/>
        <color indexed="8"/>
        <rFont val="Times New Roman"/>
        <family val="1"/>
      </rPr>
      <t xml:space="preserve"> Thực hiện 08/10 cuộc thanh tra theo kế hoạch, đã ban hành QĐ điều chỉnh giảm 02 cuộc theo KH do thực hiện Đoàn thanh tra đột xuất về chuyên đề về quy hoạch. </t>
    </r>
  </si>
  <si>
    <t>1.2. Kết quả thực hiện: Thu hồi số tiền 74.367.410đ (Gồm 62.060.000đ đối với UBND xã Phú Lập do chi sai quy định; 11.400.000đ đối với UBND xã Phú Bình do chi sai chế độ; 907.410đ do nâng lương trước thời hạn sai quy định đối với Trường Tiểu học Phú Lập)</t>
  </si>
  <si>
    <r>
      <t>1.1. Triển khai thanh tra theo kế hoạch:</t>
    </r>
    <r>
      <rPr>
        <sz val="10"/>
        <color indexed="8"/>
        <rFont val="Times New Roman"/>
        <family val="1"/>
      </rPr>
      <t xml:space="preserve"> Triển khai thực hiện 05/05 cuộc thanh tra theo kế hoạch, đạt tỉ lệ 100%. Ngoài ra, thực hiện 01 cuộc Thanh tra đột xuất, đã ban hành KLTT và đang thực hiện 01 cuộc thanh tra chuyên đề quy hoạch.</t>
    </r>
  </si>
  <si>
    <r>
      <t>1.2. Kết quả thực hiện:</t>
    </r>
    <r>
      <rPr>
        <sz val="10"/>
        <color indexed="8"/>
        <rFont val="Times New Roman"/>
        <family val="1"/>
      </rPr>
      <t xml:space="preserve"> Qua công tác thanh tra, kiểm tra đã kiểm điểm rút kinh nghiệm đối với 02 tập thể và 04 cá nhân liên quan.</t>
    </r>
  </si>
  <si>
    <r>
      <t>3.1. Đơn khiếu nại:</t>
    </r>
    <r>
      <rPr>
        <sz val="10"/>
        <rFont val="Times New Roman"/>
        <family val="1"/>
      </rPr>
      <t xml:space="preserve">  51 đơn. Đã giải quyết 44/51 đơn (Đã ban hành quyết định giải quyết 40 đơn, đình chỉ giải quyết khiếu nại do người khiếu nại rút đơn là 04 đơn +1,4 điểm). Còn lại  07 đơn đang trong hạn Thực hiện 40/44 quyết định giải quyết khiếu nại có hiệu lực pháp luật phát và 03/4 kết luận nội dung tố cáo, đạt tỷ lệ 91% (+ 0,9 điểm). Có 02 quyết định giải quyết khiếu nại thu hồi, do việc giải quyết chưa đảm bảo quy định (-1,5 điểm). Ngoài ra kiểm tra, rà soát xử lý 231/263 đơn kiến nghị, phản ánh; đạt tỷ lệ 88% (+0,3 điểm). Còn 32 đơn đang xác minh.</t>
    </r>
  </si>
  <si>
    <r>
      <rPr>
        <sz val="10"/>
        <rFont val="Times New Roman"/>
        <family val="1"/>
      </rPr>
      <t xml:space="preserve"> -1,5 điểm (02 quyết định giải quyết khiếu nại Chủ tịch UBND thành phố Biên Hoà thu hồi:đơn của ông Trần Quốc Bình, Lê Văn Chuông) 
</t>
    </r>
    <r>
      <rPr>
        <sz val="10"/>
        <color indexed="10"/>
        <rFont val="Times New Roman"/>
        <family val="1"/>
      </rPr>
      <t xml:space="preserve">
</t>
    </r>
  </si>
  <si>
    <r>
      <t xml:space="preserve">3.2. Đơn tố cáo: </t>
    </r>
    <r>
      <rPr>
        <sz val="10"/>
        <rFont val="Times New Roman"/>
        <family val="1"/>
      </rPr>
      <t>3.2. Đơn tố cáo: 04 đơn. Chủ tịch UBND thành phố Biên Hòa ban hành 4/04 kết luận nội dung tố cáo</t>
    </r>
  </si>
  <si>
    <r>
      <t>3.1. Đơn khiếu nại:</t>
    </r>
    <r>
      <rPr>
        <sz val="10"/>
        <rFont val="Times New Roman"/>
        <family val="1"/>
      </rPr>
      <t xml:space="preserve"> Tổng số đơn là 08 đơn; đã giải quyết 08/08 đơn đạt tỷ lệ 100% (+2), 01 đơn rút (+1 điểm), thực hiện 100/100 các quyết định giải quyết khiếu nại (+1 điểm)</t>
    </r>
  </si>
  <si>
    <t>.</t>
  </si>
  <si>
    <r>
      <t xml:space="preserve">3.1. Đơn khiếu nại: </t>
    </r>
    <r>
      <rPr>
        <sz val="10"/>
        <rFont val="Times New Roman"/>
        <family val="1"/>
      </rPr>
      <t>Đã giải quyết 20/20 đơn thuộc thẩm quyền (11/11KN,9/9 TC), đạt 100%. Tổ chức thực hiện quyết định giải quyết khiếu nại đạt tỷ lệ trên 100% (</t>
    </r>
    <r>
      <rPr>
        <i/>
        <sz val="10"/>
        <rFont val="Times New Roman"/>
        <family val="1"/>
      </rPr>
      <t>+ 2 điểm do tỷ lệ giải quyết đơn KNTC 100%)</t>
    </r>
  </si>
  <si>
    <r>
      <t>3.2. Đơn tố cáo:</t>
    </r>
    <r>
      <rPr>
        <sz val="10"/>
        <rFont val="Times New Roman"/>
        <family val="1"/>
      </rPr>
      <t xml:space="preserve">  thực hiện QĐ giải quyết KN, KLTC đạt tỷ lệ 100%</t>
    </r>
    <r>
      <rPr>
        <b/>
        <i/>
        <sz val="10"/>
        <rFont val="Times New Roman"/>
        <family val="1"/>
      </rPr>
      <t xml:space="preserve"> </t>
    </r>
    <r>
      <rPr>
        <i/>
        <sz val="10"/>
        <rFont val="Times New Roman"/>
        <family val="1"/>
      </rPr>
      <t>(+1 điểm tỷ lệ tổ chức thực hiện trên 80%)</t>
    </r>
  </si>
  <si>
    <t>Vi phạm thời gian giải quyết đơn nên không có điểm cộng</t>
  </si>
  <si>
    <r>
      <rPr>
        <b/>
        <i/>
        <sz val="10"/>
        <rFont val="Times New Roman"/>
        <family val="1"/>
      </rPr>
      <t>1.1. Triển khai thanh tra, kiểm tra theo kế hoạch:</t>
    </r>
    <r>
      <rPr>
        <sz val="10"/>
        <rFont val="Times New Roman"/>
        <family val="1"/>
      </rPr>
      <t xml:space="preserve"> Thực hiện 09/09 cuộc thanh tra, trong đó theo kế hoạch 05/05 cuộc, và 04/04 cuộc đột xuất; điều chỉnh giảm 01 cuộc thanh tra theo kế hoạch, tăng 04 đoàn đột xuất. Kết quả: đã kết thúc, ban hành 03 kết luận thanh tra, 01 cuộc chuyển sang cơ quan điều tra, đang xem xét ban hành 03 kết luận đang trong thời hạn quy định, 01 cuộc thanh tra lập quy hoạch, thực hiện quy hoạch xây dựng trên địa bàn huyện Long Thành, đang triển khai còn trong hạn quy định. (Điều chỉnh giảm 01 cuộc nhưng đột xuất tăng 4 cuộc nên cộng 3 điểm với 03 cuộc đột xuất vượt kế hoạch)</t>
    </r>
  </si>
  <si>
    <t xml:space="preserve"> 1.2. Kết quả thực hiện: Thu hồi 100% số tiền 1.835.000.000 đ.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</si>
</sst>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0_);_(* \(#,##0\);_(* &quot;-&quot;??_);_(@_)"/>
  </numFmts>
  <fonts count="82">
    <font>
      <sz val="11"/>
      <color theme="1"/>
      <name val="Calibri"/>
      <family val="2"/>
    </font>
    <font>
      <sz val="11"/>
      <color indexed="8"/>
      <name val="Calibri"/>
      <family val="2"/>
    </font>
    <font>
      <sz val="12"/>
      <name val="Times New Roman"/>
      <family val="1"/>
    </font>
    <font>
      <b/>
      <sz val="12"/>
      <name val="Times New Roman"/>
      <family val="1"/>
    </font>
    <font>
      <b/>
      <sz val="10"/>
      <name val="Times New Roman"/>
      <family val="1"/>
    </font>
    <font>
      <i/>
      <sz val="10"/>
      <name val="Times New Roman"/>
      <family val="1"/>
    </font>
    <font>
      <b/>
      <sz val="14"/>
      <name val="Times New Roman"/>
      <family val="1"/>
    </font>
    <font>
      <sz val="14"/>
      <name val="Times New Roman"/>
      <family val="1"/>
    </font>
    <font>
      <b/>
      <i/>
      <sz val="10"/>
      <name val="Times New Roman"/>
      <family val="1"/>
    </font>
    <font>
      <sz val="10"/>
      <name val="Times New Roman"/>
      <family val="1"/>
    </font>
    <font>
      <b/>
      <sz val="10"/>
      <name val="Times New Roman Bold"/>
      <family val="0"/>
    </font>
    <font>
      <sz val="11"/>
      <name val="Times New Roman"/>
      <family val="1"/>
    </font>
    <font>
      <sz val="11"/>
      <name val="&quot;Times New Roman&quot;"/>
      <family val="0"/>
    </font>
    <font>
      <b/>
      <sz val="11"/>
      <name val="Times New Roman"/>
      <family val="1"/>
    </font>
    <font>
      <b/>
      <sz val="11"/>
      <name val="&quot;Times New Roman&quot;"/>
      <family val="0"/>
    </font>
    <font>
      <sz val="10"/>
      <color indexed="10"/>
      <name val="Times New Roman"/>
      <family val="1"/>
    </font>
    <font>
      <sz val="10"/>
      <color indexed="8"/>
      <name val="Times New Roman"/>
      <family val="1"/>
    </font>
    <font>
      <sz val="9"/>
      <name val="Times New Roman"/>
      <family val="1"/>
    </font>
    <font>
      <b/>
      <i/>
      <sz val="9"/>
      <name val="Times New Roman"/>
      <family val="1"/>
    </font>
    <font>
      <b/>
      <sz val="9"/>
      <name val="Times New Roman"/>
      <family val="1"/>
    </font>
    <font>
      <i/>
      <sz val="10"/>
      <color indexed="8"/>
      <name val="Times New Roman"/>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name val="Calibri"/>
      <family val="2"/>
    </font>
    <font>
      <sz val="11"/>
      <name val="Calibri"/>
      <family val="2"/>
    </font>
    <font>
      <b/>
      <sz val="12"/>
      <name val="Calibri"/>
      <family val="2"/>
    </font>
    <font>
      <sz val="12"/>
      <name val="Calibri"/>
      <family val="2"/>
    </font>
    <font>
      <b/>
      <sz val="10"/>
      <color indexed="10"/>
      <name val="Times New Roman"/>
      <family val="1"/>
    </font>
    <font>
      <b/>
      <sz val="10"/>
      <color indexed="17"/>
      <name val="Times New Roman"/>
      <family val="1"/>
    </font>
    <font>
      <b/>
      <sz val="11"/>
      <color indexed="10"/>
      <name val="Calibri"/>
      <family val="2"/>
    </font>
    <font>
      <sz val="10"/>
      <color indexed="10"/>
      <name val="Calibri"/>
      <family val="2"/>
    </font>
    <font>
      <sz val="10"/>
      <color indexed="17"/>
      <name val="Times New Roman"/>
      <family val="1"/>
    </font>
    <font>
      <b/>
      <sz val="10"/>
      <color indexed="8"/>
      <name val="Times New Roman"/>
      <family val="1"/>
    </font>
    <font>
      <b/>
      <sz val="10"/>
      <color indexed="18"/>
      <name val="Times New Roman"/>
      <family val="1"/>
    </font>
    <font>
      <sz val="10"/>
      <color indexed="1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rgb="FFFF0000"/>
      <name val="Times New Roman"/>
      <family val="1"/>
    </font>
    <font>
      <b/>
      <sz val="10"/>
      <color rgb="FF00B050"/>
      <name val="Times New Roman"/>
      <family val="1"/>
    </font>
    <font>
      <sz val="10"/>
      <color rgb="FFFF0000"/>
      <name val="Times New Roman"/>
      <family val="1"/>
    </font>
    <font>
      <b/>
      <sz val="11"/>
      <color rgb="FFFF0000"/>
      <name val="Calibri"/>
      <family val="2"/>
    </font>
    <font>
      <sz val="10"/>
      <color rgb="FFFF0000"/>
      <name val="Calibri"/>
      <family val="2"/>
    </font>
    <font>
      <sz val="10"/>
      <color rgb="FF00B050"/>
      <name val="Times New Roman"/>
      <family val="1"/>
    </font>
    <font>
      <b/>
      <sz val="10"/>
      <color theme="1"/>
      <name val="Times New Roman"/>
      <family val="1"/>
    </font>
    <font>
      <i/>
      <sz val="10"/>
      <color theme="1"/>
      <name val="Times New Roman"/>
      <family val="1"/>
    </font>
    <font>
      <sz val="10"/>
      <color theme="1"/>
      <name val="Times New Roman"/>
      <family val="1"/>
    </font>
    <font>
      <b/>
      <i/>
      <sz val="10"/>
      <color theme="1"/>
      <name val="Times New Roman"/>
      <family val="1"/>
    </font>
    <font>
      <b/>
      <sz val="10"/>
      <color rgb="FF000099"/>
      <name val="Times New Roman"/>
      <family val="1"/>
    </font>
    <font>
      <sz val="10"/>
      <color rgb="FF00009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80">
    <xf numFmtId="0" fontId="0" fillId="0" borderId="0" xfId="0" applyFont="1" applyAlignment="1">
      <alignment/>
    </xf>
    <xf numFmtId="0" fontId="3" fillId="0" borderId="0" xfId="0" applyFont="1" applyAlignment="1">
      <alignment horizontal="center"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0" fillId="0" borderId="0" xfId="0" applyFont="1" applyAlignment="1">
      <alignment/>
    </xf>
    <xf numFmtId="0" fontId="40" fillId="33" borderId="0" xfId="0" applyFont="1" applyFill="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1" fillId="0" borderId="0" xfId="0" applyFont="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alignment horizontal="center"/>
    </xf>
    <xf numFmtId="0" fontId="42" fillId="0" borderId="0" xfId="0" applyFont="1" applyAlignment="1">
      <alignment/>
    </xf>
    <xf numFmtId="0" fontId="42" fillId="33" borderId="0" xfId="0" applyFont="1" applyFill="1" applyAlignment="1">
      <alignment/>
    </xf>
    <xf numFmtId="0" fontId="43" fillId="0" borderId="0" xfId="0" applyFont="1" applyAlignment="1">
      <alignment/>
    </xf>
    <xf numFmtId="0" fontId="70" fillId="0" borderId="0" xfId="0" applyFont="1" applyAlignment="1">
      <alignment/>
    </xf>
    <xf numFmtId="0" fontId="41" fillId="0" borderId="0" xfId="0" applyFont="1" applyAlignment="1">
      <alignment horizontal="center"/>
    </xf>
    <xf numFmtId="0" fontId="7" fillId="0" borderId="0" xfId="0" applyFont="1" applyAlignment="1">
      <alignment horizontal="justify"/>
    </xf>
    <xf numFmtId="0" fontId="68" fillId="0" borderId="0" xfId="0" applyFont="1" applyAlignment="1">
      <alignment/>
    </xf>
    <xf numFmtId="0" fontId="68" fillId="33" borderId="0" xfId="0" applyFont="1" applyFill="1" applyAlignment="1">
      <alignment/>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4" fillId="0" borderId="10" xfId="0" applyFont="1" applyBorder="1" applyAlignment="1">
      <alignment horizontal="left" vertical="center" wrapText="1"/>
    </xf>
    <xf numFmtId="0" fontId="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Border="1" applyAlignment="1">
      <alignment vertical="center" wrapText="1"/>
    </xf>
    <xf numFmtId="0" fontId="4" fillId="33" borderId="10" xfId="0" applyFont="1" applyFill="1" applyBorder="1" applyAlignment="1">
      <alignment vertical="center" wrapText="1"/>
    </xf>
    <xf numFmtId="0" fontId="9" fillId="0" borderId="10" xfId="0" applyFont="1" applyBorder="1" applyAlignment="1">
      <alignment vertical="center" wrapText="1"/>
    </xf>
    <xf numFmtId="0" fontId="71"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4"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10" fillId="33"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1"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3" xfId="0" applyFont="1" applyBorder="1" applyAlignment="1">
      <alignment wrapText="1"/>
    </xf>
    <xf numFmtId="0" fontId="41" fillId="0" borderId="0" xfId="0" applyFont="1" applyAlignment="1">
      <alignment/>
    </xf>
    <xf numFmtId="0" fontId="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8" fillId="0" borderId="10" xfId="0" applyFont="1" applyBorder="1" applyAlignment="1">
      <alignment horizontal="left" vertical="justify"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4" fillId="0" borderId="12" xfId="0" applyFont="1" applyBorder="1" applyAlignment="1">
      <alignment horizontal="left" wrapText="1"/>
    </xf>
    <xf numFmtId="0" fontId="4" fillId="0" borderId="10" xfId="0" applyFont="1" applyBorder="1" applyAlignment="1">
      <alignment horizontal="left" vertical="center" wrapText="1"/>
    </xf>
    <xf numFmtId="0" fontId="9" fillId="0" borderId="14" xfId="0" applyFont="1" applyBorder="1" applyAlignment="1">
      <alignment horizontal="center" vertical="center" wrapText="1"/>
    </xf>
    <xf numFmtId="0" fontId="70" fillId="0" borderId="10" xfId="0" applyFont="1" applyBorder="1" applyAlignment="1">
      <alignment horizontal="left" vertical="center" wrapText="1"/>
    </xf>
    <xf numFmtId="0" fontId="69" fillId="0" borderId="0" xfId="0" applyFont="1" applyAlignment="1">
      <alignment/>
    </xf>
    <xf numFmtId="0" fontId="72" fillId="0" borderId="10" xfId="0" applyFont="1" applyBorder="1" applyAlignment="1">
      <alignment horizontal="left" vertical="center" wrapText="1"/>
    </xf>
    <xf numFmtId="0" fontId="73" fillId="0" borderId="0" xfId="0" applyFont="1" applyAlignment="1">
      <alignment/>
    </xf>
    <xf numFmtId="0" fontId="74" fillId="0" borderId="0" xfId="0" applyFont="1" applyAlignment="1">
      <alignment/>
    </xf>
    <xf numFmtId="0" fontId="4" fillId="0" borderId="10" xfId="0" applyFont="1" applyBorder="1" applyAlignment="1">
      <alignment horizontal="left" vertical="justify" wrapText="1"/>
    </xf>
    <xf numFmtId="0" fontId="4" fillId="0" borderId="10" xfId="0" applyFont="1" applyFill="1" applyBorder="1" applyAlignment="1">
      <alignment horizontal="center" vertical="center" wrapText="1"/>
    </xf>
    <xf numFmtId="0" fontId="71" fillId="0" borderId="10" xfId="0" applyFont="1" applyBorder="1" applyAlignment="1">
      <alignment horizontal="left" vertical="center" wrapText="1"/>
    </xf>
    <xf numFmtId="0" fontId="75" fillId="0" borderId="10" xfId="0" applyFont="1" applyBorder="1" applyAlignment="1">
      <alignment horizontal="left" vertical="center" wrapText="1"/>
    </xf>
    <xf numFmtId="0" fontId="8" fillId="0" borderId="10" xfId="58" applyFont="1" applyBorder="1" applyAlignment="1">
      <alignment horizontal="left" vertical="center" wrapText="1"/>
      <protection/>
    </xf>
    <xf numFmtId="0" fontId="4" fillId="0" borderId="10" xfId="58" applyFont="1" applyBorder="1" applyAlignment="1">
      <alignment horizontal="left" vertical="center" wrapText="1"/>
      <protection/>
    </xf>
    <xf numFmtId="0" fontId="9" fillId="0" borderId="10" xfId="58" applyFont="1" applyBorder="1" applyAlignment="1">
      <alignment horizontal="left" vertical="center" wrapText="1"/>
      <protection/>
    </xf>
    <xf numFmtId="0" fontId="9" fillId="0" borderId="10"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0" fontId="9" fillId="0" borderId="10" xfId="58" applyFont="1" applyFill="1" applyBorder="1" applyAlignment="1">
      <alignment horizontal="left" vertical="center" wrapText="1"/>
      <protection/>
    </xf>
    <xf numFmtId="0" fontId="4" fillId="0" borderId="10" xfId="57" applyFont="1" applyBorder="1" applyAlignment="1">
      <alignment horizontal="left" vertical="center" wrapText="1"/>
      <protection/>
    </xf>
    <xf numFmtId="0" fontId="9" fillId="0" borderId="10" xfId="0" applyFont="1" applyFill="1" applyBorder="1" applyAlignment="1">
      <alignment vertical="center" wrapText="1"/>
    </xf>
    <xf numFmtId="0" fontId="9" fillId="0" borderId="10" xfId="0" applyFont="1" applyBorder="1" applyAlignment="1" quotePrefix="1">
      <alignment horizontal="left" vertical="center" wrapText="1"/>
    </xf>
    <xf numFmtId="0" fontId="8" fillId="0" borderId="10" xfId="0" applyFont="1" applyBorder="1" applyAlignment="1">
      <alignment horizontal="justify" vertical="center" wrapText="1"/>
    </xf>
    <xf numFmtId="0" fontId="9" fillId="33" borderId="10" xfId="0" applyFont="1" applyFill="1" applyBorder="1" applyAlignment="1">
      <alignment horizontal="justify" vertical="center" wrapText="1"/>
    </xf>
    <xf numFmtId="0" fontId="72" fillId="0" borderId="10" xfId="0" applyFont="1" applyBorder="1" applyAlignment="1">
      <alignment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72" fillId="0" borderId="11" xfId="0" applyFont="1" applyBorder="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72" fillId="34" borderId="11" xfId="0" applyFont="1" applyFill="1" applyBorder="1" applyAlignment="1">
      <alignment horizontal="left" vertical="center" wrapText="1"/>
    </xf>
    <xf numFmtId="0" fontId="72" fillId="34"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3"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5" xfId="0" applyFont="1" applyBorder="1" applyAlignment="1">
      <alignment horizontal="left" vertical="center" wrapText="1"/>
    </xf>
    <xf numFmtId="0" fontId="8" fillId="0" borderId="12" xfId="0" applyFont="1" applyBorder="1" applyAlignment="1">
      <alignment horizontal="left" vertical="center" wrapText="1"/>
    </xf>
    <xf numFmtId="0" fontId="9" fillId="0" borderId="15" xfId="57" applyFont="1" applyBorder="1" applyAlignment="1">
      <alignment horizontal="left" vertical="center" wrapText="1"/>
      <protection/>
    </xf>
    <xf numFmtId="0" fontId="4" fillId="0" borderId="12" xfId="0" applyFont="1" applyBorder="1" applyAlignment="1">
      <alignment horizontal="left" vertical="center" wrapText="1"/>
    </xf>
    <xf numFmtId="0" fontId="8" fillId="0" borderId="15" xfId="57" applyFont="1" applyBorder="1" applyAlignment="1">
      <alignment horizontal="left" vertical="center" wrapText="1"/>
      <protection/>
    </xf>
    <xf numFmtId="0" fontId="13" fillId="0" borderId="10" xfId="0" applyFont="1" applyBorder="1" applyAlignment="1">
      <alignment horizontal="center" vertical="center" wrapText="1"/>
    </xf>
    <xf numFmtId="0" fontId="8" fillId="33" borderId="11"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Alignment="1">
      <alignment horizontal="center" vertical="center" wrapText="1"/>
    </xf>
    <xf numFmtId="0" fontId="72" fillId="0" borderId="10" xfId="0" applyFont="1" applyBorder="1" applyAlignment="1">
      <alignment horizontal="center" vertical="center" wrapText="1"/>
    </xf>
    <xf numFmtId="0" fontId="76" fillId="33" borderId="10" xfId="0" applyFont="1" applyFill="1" applyBorder="1" applyAlignment="1">
      <alignment horizontal="left" vertical="center" wrapText="1"/>
    </xf>
    <xf numFmtId="0" fontId="76" fillId="33" borderId="14" xfId="0" applyFont="1" applyFill="1" applyBorder="1" applyAlignment="1">
      <alignment horizontal="center" vertical="center" wrapText="1"/>
    </xf>
    <xf numFmtId="0" fontId="77" fillId="33" borderId="10" xfId="0" applyFont="1" applyFill="1" applyBorder="1" applyAlignment="1">
      <alignment horizontal="left" vertical="center" wrapText="1"/>
    </xf>
    <xf numFmtId="0" fontId="78" fillId="33" borderId="10" xfId="0" applyFont="1" applyFill="1" applyBorder="1" applyAlignment="1">
      <alignment horizontal="left" vertical="center" wrapText="1"/>
    </xf>
    <xf numFmtId="0" fontId="78" fillId="33" borderId="10" xfId="0" applyFont="1" applyFill="1" applyBorder="1" applyAlignment="1">
      <alignment horizontal="center" vertical="center" wrapText="1"/>
    </xf>
    <xf numFmtId="0" fontId="78" fillId="33" borderId="14" xfId="0" applyFont="1" applyFill="1" applyBorder="1" applyAlignment="1">
      <alignment vertical="center" wrapText="1"/>
    </xf>
    <xf numFmtId="0" fontId="4" fillId="33" borderId="10" xfId="57" applyFont="1" applyFill="1" applyBorder="1" applyAlignment="1">
      <alignment horizontal="left" vertical="center" wrapText="1"/>
      <protection/>
    </xf>
    <xf numFmtId="0" fontId="17" fillId="33" borderId="10" xfId="0" applyFont="1" applyFill="1" applyBorder="1" applyAlignment="1">
      <alignment horizontal="left" vertical="center" wrapText="1"/>
    </xf>
    <xf numFmtId="182" fontId="9" fillId="33" borderId="10" xfId="42" applyNumberFormat="1" applyFont="1" applyFill="1" applyBorder="1" applyAlignment="1">
      <alignment horizontal="left" vertical="center" wrapText="1"/>
    </xf>
    <xf numFmtId="0" fontId="76" fillId="33" borderId="10" xfId="0" applyFont="1" applyFill="1" applyBorder="1" applyAlignment="1">
      <alignment horizontal="center" vertical="center" wrapText="1"/>
    </xf>
    <xf numFmtId="0" fontId="79" fillId="33" borderId="10" xfId="0" applyFont="1" applyFill="1" applyBorder="1" applyAlignment="1">
      <alignment horizontal="left" vertical="center" wrapText="1"/>
    </xf>
    <xf numFmtId="0" fontId="4" fillId="33" borderId="10" xfId="0" applyFont="1" applyFill="1" applyBorder="1" applyAlignment="1">
      <alignment horizontal="left" vertical="justify" wrapText="1"/>
    </xf>
    <xf numFmtId="0" fontId="9" fillId="33" borderId="10" xfId="0" applyFont="1" applyFill="1" applyBorder="1" applyAlignment="1">
      <alignment horizontal="left" vertical="justify" wrapText="1"/>
    </xf>
    <xf numFmtId="0" fontId="78" fillId="33" borderId="10" xfId="0" applyFont="1" applyFill="1" applyBorder="1" applyAlignment="1">
      <alignment vertical="center" wrapText="1"/>
    </xf>
    <xf numFmtId="0" fontId="9" fillId="33" borderId="10" xfId="0" applyFont="1" applyFill="1" applyBorder="1" applyAlignment="1">
      <alignment vertical="center" wrapText="1"/>
    </xf>
    <xf numFmtId="0" fontId="80" fillId="0" borderId="10"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0" xfId="0" applyFont="1" applyBorder="1" applyAlignment="1">
      <alignment horizontal="center" vertical="center" wrapText="1"/>
    </xf>
    <xf numFmtId="0" fontId="9" fillId="0" borderId="10" xfId="0" applyFont="1" applyBorder="1" applyAlignment="1">
      <alignment horizontal="left" vertical="justify"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xf>
    <xf numFmtId="0" fontId="6" fillId="0" borderId="0" xfId="0" applyFont="1" applyAlignment="1">
      <alignment horizont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0" fillId="0" borderId="1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0"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70" fillId="0" borderId="10"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0" xfId="0" applyFont="1" applyFill="1" applyBorder="1" applyAlignment="1">
      <alignment vertical="center" wrapText="1"/>
    </xf>
    <xf numFmtId="0" fontId="9" fillId="0" borderId="10" xfId="0" applyFont="1" applyBorder="1" applyAlignment="1">
      <alignment horizontal="right" vertical="center" wrapText="1"/>
    </xf>
    <xf numFmtId="0" fontId="10" fillId="0" borderId="10" xfId="0" applyFont="1" applyBorder="1" applyAlignment="1">
      <alignment horizontal="center" vertical="center" wrapText="1"/>
    </xf>
    <xf numFmtId="0" fontId="4" fillId="0" borderId="1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xdr:row>
      <xdr:rowOff>38100</xdr:rowOff>
    </xdr:from>
    <xdr:to>
      <xdr:col>4</xdr:col>
      <xdr:colOff>209550</xdr:colOff>
      <xdr:row>2</xdr:row>
      <xdr:rowOff>38100</xdr:rowOff>
    </xdr:to>
    <xdr:sp>
      <xdr:nvSpPr>
        <xdr:cNvPr id="1" name="Line 2"/>
        <xdr:cNvSpPr>
          <a:spLocks/>
        </xdr:cNvSpPr>
      </xdr:nvSpPr>
      <xdr:spPr>
        <a:xfrm>
          <a:off x="5133975" y="4191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xdr:row>
      <xdr:rowOff>38100</xdr:rowOff>
    </xdr:from>
    <xdr:to>
      <xdr:col>1</xdr:col>
      <xdr:colOff>771525</xdr:colOff>
      <xdr:row>2</xdr:row>
      <xdr:rowOff>38100</xdr:rowOff>
    </xdr:to>
    <xdr:sp>
      <xdr:nvSpPr>
        <xdr:cNvPr id="2" name="Line 2"/>
        <xdr:cNvSpPr>
          <a:spLocks/>
        </xdr:cNvSpPr>
      </xdr:nvSpPr>
      <xdr:spPr>
        <a:xfrm flipV="1">
          <a:off x="180975" y="4191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923925</xdr:colOff>
      <xdr:row>2</xdr:row>
      <xdr:rowOff>57150</xdr:rowOff>
    </xdr:from>
    <xdr:to>
      <xdr:col>5</xdr:col>
      <xdr:colOff>247650</xdr:colOff>
      <xdr:row>2</xdr:row>
      <xdr:rowOff>57150</xdr:rowOff>
    </xdr:to>
    <xdr:sp>
      <xdr:nvSpPr>
        <xdr:cNvPr id="1" name="Line 2"/>
        <xdr:cNvSpPr>
          <a:spLocks/>
        </xdr:cNvSpPr>
      </xdr:nvSpPr>
      <xdr:spPr>
        <a:xfrm>
          <a:off x="4448175" y="45720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xdr:row>
      <xdr:rowOff>38100</xdr:rowOff>
    </xdr:from>
    <xdr:to>
      <xdr:col>1</xdr:col>
      <xdr:colOff>771525</xdr:colOff>
      <xdr:row>2</xdr:row>
      <xdr:rowOff>47625</xdr:rowOff>
    </xdr:to>
    <xdr:sp>
      <xdr:nvSpPr>
        <xdr:cNvPr id="2" name="Line 2"/>
        <xdr:cNvSpPr>
          <a:spLocks/>
        </xdr:cNvSpPr>
      </xdr:nvSpPr>
      <xdr:spPr>
        <a:xfrm>
          <a:off x="152400" y="438150"/>
          <a:ext cx="1000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2</xdr:row>
      <xdr:rowOff>28575</xdr:rowOff>
    </xdr:from>
    <xdr:to>
      <xdr:col>5</xdr:col>
      <xdr:colOff>257175</xdr:colOff>
      <xdr:row>2</xdr:row>
      <xdr:rowOff>38100</xdr:rowOff>
    </xdr:to>
    <xdr:sp>
      <xdr:nvSpPr>
        <xdr:cNvPr id="1" name="Line 2"/>
        <xdr:cNvSpPr>
          <a:spLocks/>
        </xdr:cNvSpPr>
      </xdr:nvSpPr>
      <xdr:spPr>
        <a:xfrm flipV="1">
          <a:off x="4343400" y="428625"/>
          <a:ext cx="16668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xdr:row>
      <xdr:rowOff>28575</xdr:rowOff>
    </xdr:from>
    <xdr:to>
      <xdr:col>1</xdr:col>
      <xdr:colOff>762000</xdr:colOff>
      <xdr:row>2</xdr:row>
      <xdr:rowOff>38100</xdr:rowOff>
    </xdr:to>
    <xdr:sp>
      <xdr:nvSpPr>
        <xdr:cNvPr id="2" name="Line 2"/>
        <xdr:cNvSpPr>
          <a:spLocks/>
        </xdr:cNvSpPr>
      </xdr:nvSpPr>
      <xdr:spPr>
        <a:xfrm flipV="1">
          <a:off x="152400" y="428625"/>
          <a:ext cx="990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O238"/>
  <sheetViews>
    <sheetView zoomScalePageLayoutView="0" workbookViewId="0" topLeftCell="A19">
      <selection activeCell="I82" sqref="I82"/>
    </sheetView>
  </sheetViews>
  <sheetFormatPr defaultColWidth="9.140625" defaultRowHeight="15"/>
  <cols>
    <col min="1" max="1" width="5.7109375" style="8" customWidth="1"/>
    <col min="2" max="2" width="15.7109375" style="17" customWidth="1"/>
    <col min="3" max="3" width="47.28125" style="8" customWidth="1"/>
    <col min="4" max="4" width="24.140625" style="8" customWidth="1"/>
    <col min="5" max="5" width="7.7109375" style="4" customWidth="1"/>
    <col min="6" max="6" width="5.7109375" style="4" customWidth="1"/>
    <col min="7" max="7" width="5.7109375" style="5" customWidth="1"/>
    <col min="8" max="8" width="6.57421875" style="5" customWidth="1"/>
    <col min="9" max="9" width="11.8515625" style="4" customWidth="1"/>
    <col min="10" max="10" width="5.7109375" style="4" customWidth="1"/>
    <col min="11" max="11" width="4.8515625" style="4" customWidth="1"/>
    <col min="12" max="12" width="9.7109375" style="8" customWidth="1"/>
    <col min="13" max="13" width="9.140625" style="8" bestFit="1" customWidth="1"/>
    <col min="14" max="16384" width="9.140625" style="8" customWidth="1"/>
  </cols>
  <sheetData>
    <row r="1" spans="1:12" ht="15" customHeight="1">
      <c r="A1" s="122" t="s">
        <v>0</v>
      </c>
      <c r="B1" s="122"/>
      <c r="C1" s="123" t="s">
        <v>1</v>
      </c>
      <c r="D1" s="123"/>
      <c r="E1" s="123"/>
      <c r="F1" s="123"/>
      <c r="G1" s="123"/>
      <c r="H1" s="123"/>
      <c r="I1" s="123"/>
      <c r="J1" s="123"/>
      <c r="K1" s="123"/>
      <c r="L1" s="123"/>
    </row>
    <row r="2" spans="1:12" ht="15" customHeight="1">
      <c r="A2" s="124" t="s">
        <v>2</v>
      </c>
      <c r="B2" s="124"/>
      <c r="C2" s="125" t="s">
        <v>165</v>
      </c>
      <c r="D2" s="125"/>
      <c r="E2" s="125"/>
      <c r="F2" s="125"/>
      <c r="G2" s="125"/>
      <c r="H2" s="125"/>
      <c r="I2" s="125"/>
      <c r="J2" s="125"/>
      <c r="K2" s="125"/>
      <c r="L2" s="125"/>
    </row>
    <row r="3" spans="1:5" ht="15" customHeight="1">
      <c r="A3" s="1"/>
      <c r="B3" s="1"/>
      <c r="C3" s="1"/>
      <c r="D3" s="1"/>
      <c r="E3" s="1"/>
    </row>
    <row r="4" spans="1:12" ht="15" customHeight="1">
      <c r="A4" s="126" t="s">
        <v>3</v>
      </c>
      <c r="B4" s="126"/>
      <c r="C4" s="126"/>
      <c r="D4" s="126"/>
      <c r="E4" s="126"/>
      <c r="F4" s="126"/>
      <c r="G4" s="126"/>
      <c r="H4" s="126"/>
      <c r="I4" s="126"/>
      <c r="J4" s="126"/>
      <c r="K4" s="126"/>
      <c r="L4" s="126"/>
    </row>
    <row r="5" spans="1:12" ht="18.75" customHeight="1">
      <c r="A5" s="126" t="s">
        <v>4</v>
      </c>
      <c r="B5" s="126"/>
      <c r="C5" s="126"/>
      <c r="D5" s="126"/>
      <c r="E5" s="126"/>
      <c r="F5" s="126"/>
      <c r="G5" s="126"/>
      <c r="H5" s="126"/>
      <c r="I5" s="126"/>
      <c r="J5" s="126"/>
      <c r="K5" s="126"/>
      <c r="L5" s="126"/>
    </row>
    <row r="6" spans="1:12" ht="24" customHeight="1">
      <c r="A6" s="127" t="s">
        <v>164</v>
      </c>
      <c r="B6" s="127"/>
      <c r="C6" s="127"/>
      <c r="D6" s="127"/>
      <c r="E6" s="127"/>
      <c r="F6" s="127"/>
      <c r="G6" s="127"/>
      <c r="H6" s="127"/>
      <c r="I6" s="127"/>
      <c r="J6" s="127"/>
      <c r="K6" s="127"/>
      <c r="L6" s="127"/>
    </row>
    <row r="7" spans="1:12" ht="15" customHeight="1">
      <c r="A7" s="126" t="s">
        <v>5</v>
      </c>
      <c r="B7" s="126"/>
      <c r="C7" s="126"/>
      <c r="D7" s="126"/>
      <c r="E7" s="126"/>
      <c r="F7" s="126"/>
      <c r="G7" s="126"/>
      <c r="H7" s="126"/>
      <c r="I7" s="126"/>
      <c r="J7" s="126"/>
      <c r="K7" s="126"/>
      <c r="L7" s="126"/>
    </row>
    <row r="8" spans="1:5" ht="15" customHeight="1">
      <c r="A8" s="12"/>
      <c r="B8" s="12"/>
      <c r="C8" s="12"/>
      <c r="D8" s="12"/>
      <c r="E8" s="12"/>
    </row>
    <row r="9" spans="1:12" ht="39.75" customHeight="1">
      <c r="A9" s="128" t="s">
        <v>6</v>
      </c>
      <c r="B9" s="128" t="s">
        <v>7</v>
      </c>
      <c r="C9" s="128"/>
      <c r="D9" s="128"/>
      <c r="E9" s="128" t="s">
        <v>8</v>
      </c>
      <c r="F9" s="128" t="s">
        <v>9</v>
      </c>
      <c r="G9" s="128"/>
      <c r="H9" s="128"/>
      <c r="I9" s="128"/>
      <c r="J9" s="128" t="s">
        <v>10</v>
      </c>
      <c r="K9" s="128" t="s">
        <v>11</v>
      </c>
      <c r="L9" s="128" t="s">
        <v>12</v>
      </c>
    </row>
    <row r="10" spans="1:12" ht="40.5" customHeight="1">
      <c r="A10" s="128"/>
      <c r="B10" s="128"/>
      <c r="C10" s="128"/>
      <c r="D10" s="128"/>
      <c r="E10" s="128"/>
      <c r="F10" s="2" t="s">
        <v>13</v>
      </c>
      <c r="G10" s="6" t="s">
        <v>14</v>
      </c>
      <c r="H10" s="6" t="s">
        <v>15</v>
      </c>
      <c r="I10" s="2" t="s">
        <v>16</v>
      </c>
      <c r="J10" s="128"/>
      <c r="K10" s="128"/>
      <c r="L10" s="128"/>
    </row>
    <row r="11" spans="1:12" ht="15.75" customHeight="1">
      <c r="A11" s="3">
        <v>1</v>
      </c>
      <c r="B11" s="129">
        <v>2</v>
      </c>
      <c r="C11" s="129"/>
      <c r="D11" s="129"/>
      <c r="E11" s="3">
        <v>3</v>
      </c>
      <c r="F11" s="3">
        <v>4</v>
      </c>
      <c r="G11" s="7">
        <v>5</v>
      </c>
      <c r="H11" s="7">
        <v>6</v>
      </c>
      <c r="I11" s="3">
        <v>7</v>
      </c>
      <c r="J11" s="3">
        <v>8</v>
      </c>
      <c r="K11" s="3">
        <v>9</v>
      </c>
      <c r="L11" s="3">
        <v>10</v>
      </c>
    </row>
    <row r="12" spans="1:12" ht="39" customHeight="1">
      <c r="A12" s="27" t="s">
        <v>17</v>
      </c>
      <c r="B12" s="27" t="s">
        <v>18</v>
      </c>
      <c r="C12" s="2" t="s">
        <v>19</v>
      </c>
      <c r="D12" s="27" t="s">
        <v>20</v>
      </c>
      <c r="E12" s="27"/>
      <c r="F12" s="29"/>
      <c r="G12" s="30"/>
      <c r="H12" s="30"/>
      <c r="I12" s="29"/>
      <c r="J12" s="29"/>
      <c r="K12" s="29"/>
      <c r="L12" s="31"/>
    </row>
    <row r="13" spans="1:12" s="57" customFormat="1" ht="18.75" customHeight="1">
      <c r="A13" s="128">
        <v>1</v>
      </c>
      <c r="B13" s="128" t="s">
        <v>21</v>
      </c>
      <c r="C13" s="103" t="s">
        <v>22</v>
      </c>
      <c r="D13" s="103"/>
      <c r="E13" s="104">
        <v>25</v>
      </c>
      <c r="F13" s="104">
        <f>F14+F15</f>
        <v>25</v>
      </c>
      <c r="G13" s="104">
        <f>G14+G15</f>
        <v>1</v>
      </c>
      <c r="H13" s="104">
        <f>H14+H15</f>
        <v>0</v>
      </c>
      <c r="I13" s="104">
        <f>F13+G13-H13</f>
        <v>26</v>
      </c>
      <c r="J13" s="128">
        <f>I13+I16+I19+I22</f>
        <v>85.1</v>
      </c>
      <c r="K13" s="128" t="s">
        <v>36</v>
      </c>
      <c r="L13" s="147"/>
    </row>
    <row r="14" spans="1:12" s="47" customFormat="1" ht="70.5" customHeight="1">
      <c r="A14" s="128"/>
      <c r="B14" s="128"/>
      <c r="C14" s="105" t="s">
        <v>293</v>
      </c>
      <c r="D14" s="106"/>
      <c r="E14" s="107">
        <v>15</v>
      </c>
      <c r="F14" s="107">
        <v>15</v>
      </c>
      <c r="G14" s="107">
        <v>1</v>
      </c>
      <c r="H14" s="107">
        <v>0</v>
      </c>
      <c r="I14" s="107">
        <f>F14+G14-H14</f>
        <v>16</v>
      </c>
      <c r="J14" s="128"/>
      <c r="K14" s="128"/>
      <c r="L14" s="147"/>
    </row>
    <row r="15" spans="1:12" s="47" customFormat="1" ht="51" customHeight="1">
      <c r="A15" s="128"/>
      <c r="B15" s="128"/>
      <c r="C15" s="106" t="s">
        <v>304</v>
      </c>
      <c r="D15" s="108"/>
      <c r="E15" s="107">
        <v>10</v>
      </c>
      <c r="F15" s="107">
        <v>10</v>
      </c>
      <c r="G15" s="107">
        <v>0</v>
      </c>
      <c r="H15" s="107">
        <v>0</v>
      </c>
      <c r="I15" s="107">
        <f>F15+G15-H15</f>
        <v>10</v>
      </c>
      <c r="J15" s="128"/>
      <c r="K15" s="128"/>
      <c r="L15" s="147"/>
    </row>
    <row r="16" spans="1:12" s="57" customFormat="1" ht="15">
      <c r="A16" s="128"/>
      <c r="B16" s="128"/>
      <c r="C16" s="54" t="s">
        <v>24</v>
      </c>
      <c r="D16" s="73"/>
      <c r="E16" s="62">
        <v>20</v>
      </c>
      <c r="F16" s="26">
        <v>20</v>
      </c>
      <c r="G16" s="26">
        <v>0</v>
      </c>
      <c r="H16" s="26">
        <v>0</v>
      </c>
      <c r="I16" s="62">
        <v>20</v>
      </c>
      <c r="J16" s="128"/>
      <c r="K16" s="128"/>
      <c r="L16" s="147"/>
    </row>
    <row r="17" spans="1:12" s="57" customFormat="1" ht="50.25" customHeight="1">
      <c r="A17" s="128"/>
      <c r="B17" s="128"/>
      <c r="C17" s="25" t="s">
        <v>166</v>
      </c>
      <c r="D17" s="135"/>
      <c r="E17" s="22">
        <v>10</v>
      </c>
      <c r="F17" s="22">
        <v>10</v>
      </c>
      <c r="G17" s="22">
        <v>0</v>
      </c>
      <c r="H17" s="22">
        <v>0</v>
      </c>
      <c r="I17" s="22">
        <v>10</v>
      </c>
      <c r="J17" s="128"/>
      <c r="K17" s="128"/>
      <c r="L17" s="147"/>
    </row>
    <row r="18" spans="1:12" s="57" customFormat="1" ht="42.75" customHeight="1">
      <c r="A18" s="128"/>
      <c r="B18" s="128"/>
      <c r="C18" s="25" t="s">
        <v>167</v>
      </c>
      <c r="D18" s="136"/>
      <c r="E18" s="22">
        <v>10</v>
      </c>
      <c r="F18" s="22">
        <v>10</v>
      </c>
      <c r="G18" s="22">
        <v>0</v>
      </c>
      <c r="H18" s="22">
        <v>0</v>
      </c>
      <c r="I18" s="22">
        <v>10</v>
      </c>
      <c r="J18" s="128"/>
      <c r="K18" s="128"/>
      <c r="L18" s="147"/>
    </row>
    <row r="19" spans="1:12" s="57" customFormat="1" ht="33.75" customHeight="1">
      <c r="A19" s="128"/>
      <c r="B19" s="128"/>
      <c r="C19" s="54" t="s">
        <v>38</v>
      </c>
      <c r="D19" s="54"/>
      <c r="E19" s="2">
        <v>20</v>
      </c>
      <c r="F19" s="2">
        <f>F20+F21</f>
        <v>20</v>
      </c>
      <c r="G19" s="118">
        <f>G20+G21</f>
        <v>2.6</v>
      </c>
      <c r="H19" s="2">
        <v>1.5</v>
      </c>
      <c r="I19" s="118">
        <f>E19+G19-H19</f>
        <v>21.1</v>
      </c>
      <c r="J19" s="128"/>
      <c r="K19" s="128"/>
      <c r="L19" s="147"/>
    </row>
    <row r="20" spans="1:12" s="57" customFormat="1" ht="224.25" customHeight="1">
      <c r="A20" s="128"/>
      <c r="B20" s="128"/>
      <c r="C20" s="21" t="s">
        <v>311</v>
      </c>
      <c r="D20" s="102" t="s">
        <v>312</v>
      </c>
      <c r="E20" s="55">
        <v>10</v>
      </c>
      <c r="F20" s="55">
        <v>10</v>
      </c>
      <c r="G20" s="119">
        <v>2.6</v>
      </c>
      <c r="H20" s="55">
        <v>1.5</v>
      </c>
      <c r="I20" s="120">
        <f>F20+G20-H20</f>
        <v>11.1</v>
      </c>
      <c r="J20" s="128"/>
      <c r="K20" s="128"/>
      <c r="L20" s="147"/>
    </row>
    <row r="21" spans="1:12" s="57" customFormat="1" ht="51.75" customHeight="1">
      <c r="A21" s="128"/>
      <c r="B21" s="128"/>
      <c r="C21" s="21" t="s">
        <v>313</v>
      </c>
      <c r="D21" s="25"/>
      <c r="E21" s="22">
        <v>10</v>
      </c>
      <c r="F21" s="22">
        <v>10</v>
      </c>
      <c r="G21" s="22">
        <v>0</v>
      </c>
      <c r="H21" s="22">
        <v>0</v>
      </c>
      <c r="I21" s="22">
        <v>10</v>
      </c>
      <c r="J21" s="128"/>
      <c r="K21" s="128"/>
      <c r="L21" s="147"/>
    </row>
    <row r="22" spans="1:12" s="57" customFormat="1" ht="14.25" customHeight="1">
      <c r="A22" s="128"/>
      <c r="B22" s="128"/>
      <c r="C22" s="54" t="s">
        <v>26</v>
      </c>
      <c r="D22" s="54"/>
      <c r="E22" s="2">
        <f>E23+E26</f>
        <v>20</v>
      </c>
      <c r="F22" s="2">
        <f>F23+F26</f>
        <v>20</v>
      </c>
      <c r="G22" s="2">
        <f>G23+G26</f>
        <v>0</v>
      </c>
      <c r="H22" s="2">
        <f>H23+H26</f>
        <v>2</v>
      </c>
      <c r="I22" s="2">
        <f>I23+I26</f>
        <v>18</v>
      </c>
      <c r="J22" s="128"/>
      <c r="K22" s="128"/>
      <c r="L22" s="147"/>
    </row>
    <row r="23" spans="1:12" s="57" customFormat="1" ht="30" customHeight="1">
      <c r="A23" s="128"/>
      <c r="B23" s="128"/>
      <c r="C23" s="21" t="s">
        <v>27</v>
      </c>
      <c r="D23" s="54"/>
      <c r="E23" s="2">
        <f>E24+E25</f>
        <v>10</v>
      </c>
      <c r="F23" s="2">
        <f>F24+F25</f>
        <v>10</v>
      </c>
      <c r="G23" s="2">
        <f>G24+G25</f>
        <v>0</v>
      </c>
      <c r="H23" s="2">
        <f>H24+H25</f>
        <v>2</v>
      </c>
      <c r="I23" s="2">
        <f>I24+I25</f>
        <v>8</v>
      </c>
      <c r="J23" s="128"/>
      <c r="K23" s="128"/>
      <c r="L23" s="147"/>
    </row>
    <row r="24" spans="1:12" s="57" customFormat="1" ht="166.5" customHeight="1">
      <c r="A24" s="128"/>
      <c r="B24" s="128"/>
      <c r="C24" s="25" t="s">
        <v>28</v>
      </c>
      <c r="D24" s="74" t="s">
        <v>185</v>
      </c>
      <c r="E24" s="22">
        <v>7</v>
      </c>
      <c r="F24" s="22">
        <v>7</v>
      </c>
      <c r="G24" s="33">
        <v>0</v>
      </c>
      <c r="H24" s="33">
        <v>2</v>
      </c>
      <c r="I24" s="2">
        <f>E24-H24</f>
        <v>5</v>
      </c>
      <c r="J24" s="128"/>
      <c r="K24" s="128"/>
      <c r="L24" s="147"/>
    </row>
    <row r="25" spans="1:12" s="57" customFormat="1" ht="31.5" customHeight="1">
      <c r="A25" s="128"/>
      <c r="B25" s="128"/>
      <c r="C25" s="25" t="s">
        <v>29</v>
      </c>
      <c r="D25" s="54"/>
      <c r="E25" s="22">
        <v>3</v>
      </c>
      <c r="F25" s="22">
        <v>3</v>
      </c>
      <c r="G25" s="33">
        <v>0</v>
      </c>
      <c r="H25" s="33">
        <v>0</v>
      </c>
      <c r="I25" s="22">
        <f>E25+G25</f>
        <v>3</v>
      </c>
      <c r="J25" s="128"/>
      <c r="K25" s="128"/>
      <c r="L25" s="147"/>
    </row>
    <row r="26" spans="1:12" s="57" customFormat="1" ht="30" customHeight="1">
      <c r="A26" s="128"/>
      <c r="B26" s="128"/>
      <c r="C26" s="21" t="s">
        <v>30</v>
      </c>
      <c r="D26" s="54"/>
      <c r="E26" s="2">
        <f>E27+E28+E29</f>
        <v>10</v>
      </c>
      <c r="F26" s="2">
        <f>F27+F28+F29</f>
        <v>10</v>
      </c>
      <c r="G26" s="2">
        <f>G27+G28+G29</f>
        <v>0</v>
      </c>
      <c r="H26" s="2">
        <f>H27+H28+H29</f>
        <v>0</v>
      </c>
      <c r="I26" s="2">
        <f>I27+I28+I29</f>
        <v>10</v>
      </c>
      <c r="J26" s="128"/>
      <c r="K26" s="128"/>
      <c r="L26" s="147"/>
    </row>
    <row r="27" spans="1:12" s="57" customFormat="1" ht="54.75" customHeight="1">
      <c r="A27" s="128"/>
      <c r="B27" s="128"/>
      <c r="C27" s="25" t="s">
        <v>31</v>
      </c>
      <c r="D27" s="54"/>
      <c r="E27" s="22">
        <v>5</v>
      </c>
      <c r="F27" s="22">
        <v>5</v>
      </c>
      <c r="G27" s="33">
        <v>0</v>
      </c>
      <c r="H27" s="33">
        <v>0</v>
      </c>
      <c r="I27" s="22">
        <v>5</v>
      </c>
      <c r="J27" s="128"/>
      <c r="K27" s="128"/>
      <c r="L27" s="147"/>
    </row>
    <row r="28" spans="1:12" s="57" customFormat="1" ht="43.5" customHeight="1">
      <c r="A28" s="128"/>
      <c r="B28" s="128"/>
      <c r="C28" s="25" t="s">
        <v>32</v>
      </c>
      <c r="D28" s="54"/>
      <c r="E28" s="22">
        <v>3</v>
      </c>
      <c r="F28" s="22">
        <v>3</v>
      </c>
      <c r="G28" s="33">
        <v>0</v>
      </c>
      <c r="H28" s="33">
        <v>0</v>
      </c>
      <c r="I28" s="22">
        <v>3</v>
      </c>
      <c r="J28" s="128"/>
      <c r="K28" s="128"/>
      <c r="L28" s="147"/>
    </row>
    <row r="29" spans="1:12" s="57" customFormat="1" ht="48" customHeight="1">
      <c r="A29" s="128"/>
      <c r="B29" s="128"/>
      <c r="C29" s="25" t="s">
        <v>33</v>
      </c>
      <c r="D29" s="54"/>
      <c r="E29" s="22">
        <v>2</v>
      </c>
      <c r="F29" s="22">
        <v>2</v>
      </c>
      <c r="G29" s="33">
        <v>0</v>
      </c>
      <c r="H29" s="33">
        <v>0</v>
      </c>
      <c r="I29" s="22">
        <v>2</v>
      </c>
      <c r="J29" s="128"/>
      <c r="K29" s="128"/>
      <c r="L29" s="147"/>
    </row>
    <row r="30" spans="1:12" s="57" customFormat="1" ht="18" customHeight="1">
      <c r="A30" s="128">
        <v>2</v>
      </c>
      <c r="B30" s="130" t="s">
        <v>34</v>
      </c>
      <c r="C30" s="109" t="s">
        <v>35</v>
      </c>
      <c r="D30" s="81"/>
      <c r="E30" s="6">
        <f>E31+E32</f>
        <v>25</v>
      </c>
      <c r="F30" s="6">
        <f>F31+F32</f>
        <v>25</v>
      </c>
      <c r="G30" s="6">
        <v>3</v>
      </c>
      <c r="H30" s="6">
        <f>H31+H32</f>
        <v>0</v>
      </c>
      <c r="I30" s="6">
        <f>E30+G30</f>
        <v>28</v>
      </c>
      <c r="J30" s="132">
        <f>I30+I33+I36+I39</f>
        <v>88</v>
      </c>
      <c r="K30" s="132" t="s">
        <v>36</v>
      </c>
      <c r="L30" s="138"/>
    </row>
    <row r="31" spans="1:12" s="57" customFormat="1" ht="58.5" customHeight="1">
      <c r="A31" s="128"/>
      <c r="B31" s="130"/>
      <c r="C31" s="110" t="s">
        <v>294</v>
      </c>
      <c r="D31" s="49"/>
      <c r="E31" s="33">
        <v>15</v>
      </c>
      <c r="F31" s="33">
        <v>15</v>
      </c>
      <c r="G31" s="6">
        <v>1</v>
      </c>
      <c r="H31" s="33">
        <v>0</v>
      </c>
      <c r="I31" s="33">
        <v>16</v>
      </c>
      <c r="J31" s="133"/>
      <c r="K31" s="133"/>
      <c r="L31" s="139"/>
    </row>
    <row r="32" spans="1:12" s="57" customFormat="1" ht="75" customHeight="1">
      <c r="A32" s="128"/>
      <c r="B32" s="130"/>
      <c r="C32" s="110" t="s">
        <v>295</v>
      </c>
      <c r="D32" s="111"/>
      <c r="E32" s="33">
        <v>10</v>
      </c>
      <c r="F32" s="33">
        <v>10</v>
      </c>
      <c r="G32" s="6">
        <v>2</v>
      </c>
      <c r="H32" s="33">
        <v>0</v>
      </c>
      <c r="I32" s="33">
        <v>12</v>
      </c>
      <c r="J32" s="133"/>
      <c r="K32" s="133"/>
      <c r="L32" s="139"/>
    </row>
    <row r="33" spans="1:12" s="57" customFormat="1" ht="18" customHeight="1">
      <c r="A33" s="128"/>
      <c r="B33" s="130"/>
      <c r="C33" s="72" t="s">
        <v>37</v>
      </c>
      <c r="D33" s="70"/>
      <c r="E33" s="69">
        <v>20</v>
      </c>
      <c r="F33" s="69">
        <v>20</v>
      </c>
      <c r="G33" s="69">
        <v>0</v>
      </c>
      <c r="H33" s="69">
        <v>0</v>
      </c>
      <c r="I33" s="69">
        <v>20</v>
      </c>
      <c r="J33" s="133"/>
      <c r="K33" s="133"/>
      <c r="L33" s="139"/>
    </row>
    <row r="34" spans="1:12" s="57" customFormat="1" ht="39.75" customHeight="1">
      <c r="A34" s="128"/>
      <c r="B34" s="130"/>
      <c r="C34" s="67" t="s">
        <v>211</v>
      </c>
      <c r="D34" s="70"/>
      <c r="E34" s="68">
        <v>10</v>
      </c>
      <c r="F34" s="68">
        <v>10</v>
      </c>
      <c r="G34" s="68">
        <v>0</v>
      </c>
      <c r="H34" s="68">
        <v>0</v>
      </c>
      <c r="I34" s="68">
        <v>10</v>
      </c>
      <c r="J34" s="133"/>
      <c r="K34" s="133"/>
      <c r="L34" s="139"/>
    </row>
    <row r="35" spans="1:12" s="57" customFormat="1" ht="54" customHeight="1">
      <c r="A35" s="128"/>
      <c r="B35" s="130"/>
      <c r="C35" s="67" t="s">
        <v>212</v>
      </c>
      <c r="D35" s="71"/>
      <c r="E35" s="68">
        <v>10</v>
      </c>
      <c r="F35" s="68">
        <v>10</v>
      </c>
      <c r="G35" s="68">
        <v>0</v>
      </c>
      <c r="H35" s="68">
        <v>0</v>
      </c>
      <c r="I35" s="68">
        <v>10</v>
      </c>
      <c r="J35" s="133"/>
      <c r="K35" s="133"/>
      <c r="L35" s="139"/>
    </row>
    <row r="36" spans="1:12" s="57" customFormat="1" ht="15" customHeight="1">
      <c r="A36" s="128"/>
      <c r="B36" s="130"/>
      <c r="C36" s="66" t="s">
        <v>38</v>
      </c>
      <c r="D36" s="70"/>
      <c r="E36" s="69">
        <v>20</v>
      </c>
      <c r="F36" s="69">
        <v>20</v>
      </c>
      <c r="G36" s="69">
        <v>0</v>
      </c>
      <c r="H36" s="69">
        <v>0</v>
      </c>
      <c r="I36" s="69">
        <v>20</v>
      </c>
      <c r="J36" s="133"/>
      <c r="K36" s="133"/>
      <c r="L36" s="139"/>
    </row>
    <row r="37" spans="1:12" s="57" customFormat="1" ht="15.75" customHeight="1">
      <c r="A37" s="128"/>
      <c r="B37" s="130"/>
      <c r="C37" s="65" t="s">
        <v>133</v>
      </c>
      <c r="D37" s="71"/>
      <c r="E37" s="68">
        <v>10</v>
      </c>
      <c r="F37" s="68">
        <v>10</v>
      </c>
      <c r="G37" s="68">
        <v>0</v>
      </c>
      <c r="H37" s="68">
        <v>0</v>
      </c>
      <c r="I37" s="68">
        <v>10</v>
      </c>
      <c r="J37" s="133"/>
      <c r="K37" s="133"/>
      <c r="L37" s="139"/>
    </row>
    <row r="38" spans="1:12" s="57" customFormat="1" ht="18.75" customHeight="1">
      <c r="A38" s="128"/>
      <c r="B38" s="130"/>
      <c r="C38" s="67" t="s">
        <v>213</v>
      </c>
      <c r="D38" s="71"/>
      <c r="E38" s="68">
        <v>10</v>
      </c>
      <c r="F38" s="68">
        <v>10</v>
      </c>
      <c r="G38" s="68">
        <v>0</v>
      </c>
      <c r="H38" s="68">
        <v>0</v>
      </c>
      <c r="I38" s="68">
        <v>10</v>
      </c>
      <c r="J38" s="133"/>
      <c r="K38" s="133"/>
      <c r="L38" s="139"/>
    </row>
    <row r="39" spans="1:12" s="57" customFormat="1" ht="17.25" customHeight="1">
      <c r="A39" s="128"/>
      <c r="B39" s="130"/>
      <c r="C39" s="54" t="s">
        <v>26</v>
      </c>
      <c r="D39" s="63"/>
      <c r="E39" s="2">
        <f>E40+E43</f>
        <v>20</v>
      </c>
      <c r="F39" s="2">
        <f>F40+F43</f>
        <v>20</v>
      </c>
      <c r="G39" s="2">
        <f>G40+G43</f>
        <v>0</v>
      </c>
      <c r="H39" s="2">
        <f>H40+H43</f>
        <v>0</v>
      </c>
      <c r="I39" s="2">
        <f>I40+I43</f>
        <v>20</v>
      </c>
      <c r="J39" s="133"/>
      <c r="K39" s="133"/>
      <c r="L39" s="139"/>
    </row>
    <row r="40" spans="1:12" s="57" customFormat="1" ht="29.25" customHeight="1">
      <c r="A40" s="128"/>
      <c r="B40" s="130"/>
      <c r="C40" s="21" t="s">
        <v>27</v>
      </c>
      <c r="D40" s="64"/>
      <c r="E40" s="2">
        <f>E41+E42</f>
        <v>10</v>
      </c>
      <c r="F40" s="2">
        <f>F41+F42</f>
        <v>10</v>
      </c>
      <c r="G40" s="2">
        <f>G41+G42</f>
        <v>0</v>
      </c>
      <c r="H40" s="2">
        <f>H41+H42</f>
        <v>0</v>
      </c>
      <c r="I40" s="2">
        <f>I41+I42</f>
        <v>10</v>
      </c>
      <c r="J40" s="133"/>
      <c r="K40" s="133"/>
      <c r="L40" s="139"/>
    </row>
    <row r="41" spans="1:12" s="57" customFormat="1" ht="54.75" customHeight="1">
      <c r="A41" s="128"/>
      <c r="B41" s="130"/>
      <c r="C41" s="25" t="s">
        <v>39</v>
      </c>
      <c r="D41" s="64"/>
      <c r="E41" s="22">
        <v>7</v>
      </c>
      <c r="F41" s="22">
        <v>7</v>
      </c>
      <c r="G41" s="22">
        <v>0</v>
      </c>
      <c r="H41" s="22">
        <v>0</v>
      </c>
      <c r="I41" s="22">
        <f>E41-H41</f>
        <v>7</v>
      </c>
      <c r="J41" s="133"/>
      <c r="K41" s="133"/>
      <c r="L41" s="139"/>
    </row>
    <row r="42" spans="1:12" s="57" customFormat="1" ht="42" customHeight="1">
      <c r="A42" s="128"/>
      <c r="B42" s="130"/>
      <c r="C42" s="25" t="s">
        <v>40</v>
      </c>
      <c r="D42" s="64"/>
      <c r="E42" s="22">
        <v>3</v>
      </c>
      <c r="F42" s="22">
        <v>3</v>
      </c>
      <c r="G42" s="22">
        <v>0</v>
      </c>
      <c r="H42" s="22">
        <v>0</v>
      </c>
      <c r="I42" s="22">
        <v>3</v>
      </c>
      <c r="J42" s="133"/>
      <c r="K42" s="133"/>
      <c r="L42" s="139"/>
    </row>
    <row r="43" spans="1:12" s="57" customFormat="1" ht="30" customHeight="1">
      <c r="A43" s="128"/>
      <c r="B43" s="130"/>
      <c r="C43" s="21" t="s">
        <v>30</v>
      </c>
      <c r="D43" s="64"/>
      <c r="E43" s="2">
        <f>E44+E45+E46</f>
        <v>10</v>
      </c>
      <c r="F43" s="2">
        <f>F44+F45+F46</f>
        <v>10</v>
      </c>
      <c r="G43" s="2">
        <f>G44+G45+G46</f>
        <v>0</v>
      </c>
      <c r="H43" s="2">
        <f>H44+H45+H46</f>
        <v>0</v>
      </c>
      <c r="I43" s="2">
        <f>I44+I45+I46</f>
        <v>10</v>
      </c>
      <c r="J43" s="133"/>
      <c r="K43" s="133"/>
      <c r="L43" s="139"/>
    </row>
    <row r="44" spans="1:12" s="57" customFormat="1" ht="60" customHeight="1">
      <c r="A44" s="128"/>
      <c r="B44" s="130"/>
      <c r="C44" s="25" t="s">
        <v>41</v>
      </c>
      <c r="D44" s="64"/>
      <c r="E44" s="22">
        <v>5</v>
      </c>
      <c r="F44" s="22">
        <v>5</v>
      </c>
      <c r="G44" s="22">
        <v>0</v>
      </c>
      <c r="H44" s="22">
        <v>0</v>
      </c>
      <c r="I44" s="22">
        <v>5</v>
      </c>
      <c r="J44" s="133"/>
      <c r="K44" s="133"/>
      <c r="L44" s="139"/>
    </row>
    <row r="45" spans="1:12" s="57" customFormat="1" ht="44.25" customHeight="1">
      <c r="A45" s="128"/>
      <c r="B45" s="130"/>
      <c r="C45" s="25" t="s">
        <v>42</v>
      </c>
      <c r="D45" s="64"/>
      <c r="E45" s="22">
        <v>3</v>
      </c>
      <c r="F45" s="22">
        <v>3</v>
      </c>
      <c r="G45" s="22">
        <v>0</v>
      </c>
      <c r="H45" s="22">
        <v>0</v>
      </c>
      <c r="I45" s="22">
        <v>3</v>
      </c>
      <c r="J45" s="133"/>
      <c r="K45" s="133"/>
      <c r="L45" s="139"/>
    </row>
    <row r="46" spans="1:12" s="57" customFormat="1" ht="45" customHeight="1">
      <c r="A46" s="128"/>
      <c r="B46" s="130"/>
      <c r="C46" s="25" t="s">
        <v>33</v>
      </c>
      <c r="D46" s="64"/>
      <c r="E46" s="22">
        <v>2</v>
      </c>
      <c r="F46" s="22">
        <v>2</v>
      </c>
      <c r="G46" s="22">
        <v>0</v>
      </c>
      <c r="H46" s="22">
        <v>0</v>
      </c>
      <c r="I46" s="22">
        <v>2</v>
      </c>
      <c r="J46" s="134"/>
      <c r="K46" s="134"/>
      <c r="L46" s="140"/>
    </row>
    <row r="47" spans="1:12" s="57" customFormat="1" ht="18.75" customHeight="1">
      <c r="A47" s="128">
        <v>3</v>
      </c>
      <c r="B47" s="128" t="s">
        <v>43</v>
      </c>
      <c r="C47" s="103" t="s">
        <v>22</v>
      </c>
      <c r="D47" s="106"/>
      <c r="E47" s="112">
        <v>25</v>
      </c>
      <c r="F47" s="112">
        <v>25</v>
      </c>
      <c r="G47" s="112">
        <f>G48+G49</f>
        <v>2</v>
      </c>
      <c r="H47" s="112">
        <f>H48+H49</f>
        <v>0</v>
      </c>
      <c r="I47" s="112">
        <f>F47+G47-H47</f>
        <v>27</v>
      </c>
      <c r="J47" s="135">
        <f>I47+I50+I53+I56</f>
        <v>90</v>
      </c>
      <c r="K47" s="135" t="s">
        <v>159</v>
      </c>
      <c r="L47" s="138"/>
    </row>
    <row r="48" spans="1:12" s="57" customFormat="1" ht="58.5" customHeight="1">
      <c r="A48" s="128"/>
      <c r="B48" s="128"/>
      <c r="C48" s="113" t="s">
        <v>305</v>
      </c>
      <c r="D48" s="113"/>
      <c r="E48" s="107">
        <v>15</v>
      </c>
      <c r="F48" s="107">
        <v>15</v>
      </c>
      <c r="G48" s="107">
        <v>0</v>
      </c>
      <c r="H48" s="107">
        <v>0</v>
      </c>
      <c r="I48" s="107">
        <f>F48+G48-H48</f>
        <v>15</v>
      </c>
      <c r="J48" s="137"/>
      <c r="K48" s="137"/>
      <c r="L48" s="139"/>
    </row>
    <row r="49" spans="1:12" s="57" customFormat="1" ht="75" customHeight="1">
      <c r="A49" s="128"/>
      <c r="B49" s="128"/>
      <c r="C49" s="113" t="s">
        <v>306</v>
      </c>
      <c r="D49" s="106"/>
      <c r="E49" s="107">
        <v>10</v>
      </c>
      <c r="F49" s="107">
        <v>10</v>
      </c>
      <c r="G49" s="107">
        <v>2</v>
      </c>
      <c r="H49" s="107">
        <v>0</v>
      </c>
      <c r="I49" s="107">
        <f>F49+G49-H49</f>
        <v>12</v>
      </c>
      <c r="J49" s="137"/>
      <c r="K49" s="137"/>
      <c r="L49" s="139"/>
    </row>
    <row r="50" spans="1:12" s="59" customFormat="1" ht="20.25" customHeight="1">
      <c r="A50" s="128"/>
      <c r="B50" s="128"/>
      <c r="C50" s="54" t="s">
        <v>37</v>
      </c>
      <c r="D50" s="56"/>
      <c r="E50" s="2">
        <v>20</v>
      </c>
      <c r="F50" s="2">
        <v>20</v>
      </c>
      <c r="G50" s="2">
        <v>0</v>
      </c>
      <c r="H50" s="2">
        <v>0</v>
      </c>
      <c r="I50" s="2">
        <v>20</v>
      </c>
      <c r="J50" s="137"/>
      <c r="K50" s="137"/>
      <c r="L50" s="139"/>
    </row>
    <row r="51" spans="1:12" s="57" customFormat="1" ht="72" customHeight="1">
      <c r="A51" s="128"/>
      <c r="B51" s="128"/>
      <c r="C51" s="21" t="s">
        <v>178</v>
      </c>
      <c r="D51" s="21"/>
      <c r="E51" s="22">
        <v>10</v>
      </c>
      <c r="F51" s="22">
        <v>10</v>
      </c>
      <c r="G51" s="33">
        <v>0</v>
      </c>
      <c r="H51" s="33">
        <v>0</v>
      </c>
      <c r="I51" s="22">
        <f>(F51+G51)-H51</f>
        <v>10</v>
      </c>
      <c r="J51" s="137"/>
      <c r="K51" s="137"/>
      <c r="L51" s="139"/>
    </row>
    <row r="52" spans="1:12" s="57" customFormat="1" ht="57.75" customHeight="1">
      <c r="A52" s="128"/>
      <c r="B52" s="128"/>
      <c r="C52" s="21" t="s">
        <v>179</v>
      </c>
      <c r="D52" s="21"/>
      <c r="E52" s="22">
        <v>10</v>
      </c>
      <c r="F52" s="22">
        <v>10</v>
      </c>
      <c r="G52" s="33">
        <v>0</v>
      </c>
      <c r="H52" s="33">
        <v>0</v>
      </c>
      <c r="I52" s="22">
        <f>(F52+G52)-H52</f>
        <v>10</v>
      </c>
      <c r="J52" s="137"/>
      <c r="K52" s="137"/>
      <c r="L52" s="139"/>
    </row>
    <row r="53" spans="1:12" s="57" customFormat="1" ht="26.25" customHeight="1">
      <c r="A53" s="128"/>
      <c r="B53" s="128"/>
      <c r="C53" s="21" t="s">
        <v>180</v>
      </c>
      <c r="D53" s="56"/>
      <c r="E53" s="2">
        <v>20</v>
      </c>
      <c r="F53" s="2">
        <v>20</v>
      </c>
      <c r="G53" s="6">
        <v>4</v>
      </c>
      <c r="H53" s="2">
        <v>0</v>
      </c>
      <c r="I53" s="2">
        <v>24</v>
      </c>
      <c r="J53" s="137"/>
      <c r="K53" s="137"/>
      <c r="L53" s="139"/>
    </row>
    <row r="54" spans="1:12" s="57" customFormat="1" ht="60.75" customHeight="1">
      <c r="A54" s="128"/>
      <c r="B54" s="128"/>
      <c r="C54" s="21" t="s">
        <v>314</v>
      </c>
      <c r="D54" s="58"/>
      <c r="E54" s="22">
        <v>10</v>
      </c>
      <c r="F54" s="22">
        <v>10</v>
      </c>
      <c r="G54" s="33">
        <v>4</v>
      </c>
      <c r="H54" s="33">
        <v>0</v>
      </c>
      <c r="I54" s="22">
        <v>14</v>
      </c>
      <c r="J54" s="137"/>
      <c r="K54" s="137"/>
      <c r="L54" s="139"/>
    </row>
    <row r="55" spans="1:12" s="57" customFormat="1" ht="36" customHeight="1">
      <c r="A55" s="128"/>
      <c r="B55" s="128"/>
      <c r="C55" s="21" t="s">
        <v>181</v>
      </c>
      <c r="D55" s="21"/>
      <c r="E55" s="22">
        <v>10</v>
      </c>
      <c r="F55" s="22">
        <v>10</v>
      </c>
      <c r="G55" s="33">
        <v>0</v>
      </c>
      <c r="H55" s="33">
        <v>0</v>
      </c>
      <c r="I55" s="22">
        <v>10</v>
      </c>
      <c r="J55" s="137"/>
      <c r="K55" s="137"/>
      <c r="L55" s="139"/>
    </row>
    <row r="56" spans="1:12" s="57" customFormat="1" ht="15" customHeight="1">
      <c r="A56" s="128"/>
      <c r="B56" s="128"/>
      <c r="C56" s="54" t="s">
        <v>26</v>
      </c>
      <c r="D56" s="64"/>
      <c r="E56" s="2">
        <f>E57+E60</f>
        <v>20</v>
      </c>
      <c r="F56" s="2">
        <f>F57+F60</f>
        <v>20</v>
      </c>
      <c r="G56" s="2">
        <f>G57+G60</f>
        <v>0</v>
      </c>
      <c r="H56" s="2">
        <f>H57+H60</f>
        <v>1</v>
      </c>
      <c r="I56" s="2">
        <f>I57+I60</f>
        <v>19</v>
      </c>
      <c r="J56" s="137"/>
      <c r="K56" s="137"/>
      <c r="L56" s="139"/>
    </row>
    <row r="57" spans="1:12" s="57" customFormat="1" ht="29.25" customHeight="1">
      <c r="A57" s="128"/>
      <c r="B57" s="128"/>
      <c r="C57" s="21" t="s">
        <v>27</v>
      </c>
      <c r="D57" s="64"/>
      <c r="E57" s="2">
        <f>E58+E59</f>
        <v>10</v>
      </c>
      <c r="F57" s="2">
        <f>F58+F59</f>
        <v>10</v>
      </c>
      <c r="G57" s="2">
        <f>G58+G59</f>
        <v>0</v>
      </c>
      <c r="H57" s="2">
        <f>H58+H59</f>
        <v>1</v>
      </c>
      <c r="I57" s="2">
        <f>I58+I59</f>
        <v>9</v>
      </c>
      <c r="J57" s="137"/>
      <c r="K57" s="137"/>
      <c r="L57" s="139"/>
    </row>
    <row r="58" spans="1:12" s="57" customFormat="1" ht="171" customHeight="1">
      <c r="A58" s="128"/>
      <c r="B58" s="128"/>
      <c r="C58" s="25" t="s">
        <v>39</v>
      </c>
      <c r="D58" s="25" t="s">
        <v>285</v>
      </c>
      <c r="E58" s="22">
        <v>7</v>
      </c>
      <c r="F58" s="22">
        <v>7</v>
      </c>
      <c r="G58" s="33">
        <v>0</v>
      </c>
      <c r="H58" s="33">
        <v>1</v>
      </c>
      <c r="I58" s="2">
        <f>SUM(E58-H58)</f>
        <v>6</v>
      </c>
      <c r="J58" s="137"/>
      <c r="K58" s="137"/>
      <c r="L58" s="139"/>
    </row>
    <row r="59" spans="1:12" s="57" customFormat="1" ht="40.5" customHeight="1">
      <c r="A59" s="128"/>
      <c r="B59" s="128"/>
      <c r="C59" s="25" t="s">
        <v>40</v>
      </c>
      <c r="D59" s="64"/>
      <c r="E59" s="22">
        <v>3</v>
      </c>
      <c r="F59" s="22">
        <v>3</v>
      </c>
      <c r="G59" s="33">
        <v>0</v>
      </c>
      <c r="H59" s="33">
        <v>0</v>
      </c>
      <c r="I59" s="22">
        <v>3</v>
      </c>
      <c r="J59" s="137"/>
      <c r="K59" s="137"/>
      <c r="L59" s="139"/>
    </row>
    <row r="60" spans="1:12" s="57" customFormat="1" ht="27.75" customHeight="1">
      <c r="A60" s="128"/>
      <c r="B60" s="128"/>
      <c r="C60" s="21" t="s">
        <v>30</v>
      </c>
      <c r="D60" s="64"/>
      <c r="E60" s="2">
        <f>E61+E62+E63</f>
        <v>10</v>
      </c>
      <c r="F60" s="2">
        <f>F61+F62+F63</f>
        <v>10</v>
      </c>
      <c r="G60" s="2">
        <f>G61+G62+G63</f>
        <v>0</v>
      </c>
      <c r="H60" s="2">
        <f>H61+H62+H63</f>
        <v>0</v>
      </c>
      <c r="I60" s="2">
        <f>I61+I62+I63</f>
        <v>10</v>
      </c>
      <c r="J60" s="137"/>
      <c r="K60" s="137"/>
      <c r="L60" s="139"/>
    </row>
    <row r="61" spans="1:12" s="57" customFormat="1" ht="54.75" customHeight="1">
      <c r="A61" s="128"/>
      <c r="B61" s="128"/>
      <c r="C61" s="25" t="s">
        <v>41</v>
      </c>
      <c r="D61" s="64"/>
      <c r="E61" s="22">
        <v>5</v>
      </c>
      <c r="F61" s="22">
        <v>5</v>
      </c>
      <c r="G61" s="33">
        <v>0</v>
      </c>
      <c r="H61" s="33">
        <v>0</v>
      </c>
      <c r="I61" s="22">
        <v>5</v>
      </c>
      <c r="J61" s="137"/>
      <c r="K61" s="137"/>
      <c r="L61" s="139"/>
    </row>
    <row r="62" spans="1:12" s="57" customFormat="1" ht="45" customHeight="1">
      <c r="A62" s="128"/>
      <c r="B62" s="128"/>
      <c r="C62" s="25" t="s">
        <v>42</v>
      </c>
      <c r="D62" s="64"/>
      <c r="E62" s="22">
        <v>3</v>
      </c>
      <c r="F62" s="22">
        <v>3</v>
      </c>
      <c r="G62" s="33">
        <v>0</v>
      </c>
      <c r="H62" s="33">
        <v>0</v>
      </c>
      <c r="I62" s="22">
        <v>3</v>
      </c>
      <c r="J62" s="137"/>
      <c r="K62" s="137"/>
      <c r="L62" s="139"/>
    </row>
    <row r="63" spans="1:12" s="57" customFormat="1" ht="42" customHeight="1">
      <c r="A63" s="128"/>
      <c r="B63" s="128"/>
      <c r="C63" s="25" t="s">
        <v>33</v>
      </c>
      <c r="D63" s="64"/>
      <c r="E63" s="22">
        <v>2</v>
      </c>
      <c r="F63" s="22">
        <v>2</v>
      </c>
      <c r="G63" s="33">
        <v>0</v>
      </c>
      <c r="H63" s="33">
        <v>0</v>
      </c>
      <c r="I63" s="22">
        <v>2</v>
      </c>
      <c r="J63" s="136"/>
      <c r="K63" s="136"/>
      <c r="L63" s="140"/>
    </row>
    <row r="64" spans="1:12" s="57" customFormat="1" ht="18.75" customHeight="1">
      <c r="A64" s="128">
        <v>4</v>
      </c>
      <c r="B64" s="131" t="s">
        <v>44</v>
      </c>
      <c r="C64" s="109" t="s">
        <v>22</v>
      </c>
      <c r="D64" s="81"/>
      <c r="E64" s="6">
        <v>25</v>
      </c>
      <c r="F64" s="6">
        <v>25</v>
      </c>
      <c r="G64" s="6">
        <v>0</v>
      </c>
      <c r="H64" s="6">
        <v>0</v>
      </c>
      <c r="I64" s="6">
        <v>25</v>
      </c>
      <c r="J64" s="131">
        <f>I64+I67+I70+I73</f>
        <v>85</v>
      </c>
      <c r="K64" s="131" t="s">
        <v>36</v>
      </c>
      <c r="L64" s="147"/>
    </row>
    <row r="65" spans="1:12" s="57" customFormat="1" ht="93.75" customHeight="1">
      <c r="A65" s="128"/>
      <c r="B65" s="131"/>
      <c r="C65" s="110" t="s">
        <v>296</v>
      </c>
      <c r="D65" s="49"/>
      <c r="E65" s="33">
        <v>15</v>
      </c>
      <c r="F65" s="33">
        <v>15</v>
      </c>
      <c r="G65" s="33">
        <v>0</v>
      </c>
      <c r="H65" s="33">
        <v>0</v>
      </c>
      <c r="I65" s="33">
        <v>15</v>
      </c>
      <c r="J65" s="131"/>
      <c r="K65" s="131"/>
      <c r="L65" s="147"/>
    </row>
    <row r="66" spans="1:12" s="57" customFormat="1" ht="81" customHeight="1">
      <c r="A66" s="128"/>
      <c r="B66" s="131"/>
      <c r="C66" s="110" t="s">
        <v>297</v>
      </c>
      <c r="D66" s="49"/>
      <c r="E66" s="33">
        <v>10</v>
      </c>
      <c r="F66" s="33">
        <v>10</v>
      </c>
      <c r="G66" s="33">
        <v>0</v>
      </c>
      <c r="H66" s="33">
        <v>0</v>
      </c>
      <c r="I66" s="33">
        <f>SUM(F66:G66:H66)</f>
        <v>10</v>
      </c>
      <c r="J66" s="131"/>
      <c r="K66" s="131"/>
      <c r="L66" s="147"/>
    </row>
    <row r="67" spans="1:12" s="57" customFormat="1" ht="18.75" customHeight="1">
      <c r="A67" s="128"/>
      <c r="B67" s="131"/>
      <c r="C67" s="54" t="s">
        <v>37</v>
      </c>
      <c r="D67" s="54"/>
      <c r="E67" s="2">
        <v>20</v>
      </c>
      <c r="F67" s="2">
        <v>20</v>
      </c>
      <c r="G67" s="2">
        <v>0</v>
      </c>
      <c r="H67" s="2">
        <v>0</v>
      </c>
      <c r="I67" s="2">
        <v>20</v>
      </c>
      <c r="J67" s="131"/>
      <c r="K67" s="131"/>
      <c r="L67" s="147"/>
    </row>
    <row r="68" spans="1:12" s="57" customFormat="1" ht="47.25" customHeight="1">
      <c r="A68" s="128"/>
      <c r="B68" s="131"/>
      <c r="C68" s="25" t="s">
        <v>191</v>
      </c>
      <c r="D68" s="54"/>
      <c r="E68" s="22">
        <v>10</v>
      </c>
      <c r="F68" s="22">
        <v>10</v>
      </c>
      <c r="G68" s="22">
        <v>0</v>
      </c>
      <c r="H68" s="22">
        <v>0</v>
      </c>
      <c r="I68" s="22">
        <v>10</v>
      </c>
      <c r="J68" s="131"/>
      <c r="K68" s="131"/>
      <c r="L68" s="147"/>
    </row>
    <row r="69" spans="1:12" s="57" customFormat="1" ht="73.5" customHeight="1">
      <c r="A69" s="128"/>
      <c r="B69" s="131"/>
      <c r="C69" s="25" t="s">
        <v>192</v>
      </c>
      <c r="D69" s="58"/>
      <c r="E69" s="22">
        <v>10</v>
      </c>
      <c r="F69" s="22">
        <v>10</v>
      </c>
      <c r="G69" s="22">
        <v>0</v>
      </c>
      <c r="H69" s="22">
        <v>0</v>
      </c>
      <c r="I69" s="22">
        <v>10</v>
      </c>
      <c r="J69" s="131"/>
      <c r="K69" s="131"/>
      <c r="L69" s="147"/>
    </row>
    <row r="70" spans="1:12" s="57" customFormat="1" ht="20.25" customHeight="1">
      <c r="A70" s="128"/>
      <c r="B70" s="131"/>
      <c r="C70" s="54" t="s">
        <v>38</v>
      </c>
      <c r="D70" s="54"/>
      <c r="E70" s="2">
        <v>20</v>
      </c>
      <c r="F70" s="2">
        <v>20</v>
      </c>
      <c r="G70" s="2">
        <v>0</v>
      </c>
      <c r="H70" s="2">
        <v>0</v>
      </c>
      <c r="I70" s="2">
        <v>20</v>
      </c>
      <c r="J70" s="131"/>
      <c r="K70" s="131"/>
      <c r="L70" s="147"/>
    </row>
    <row r="71" spans="1:12" s="57" customFormat="1" ht="49.5" customHeight="1">
      <c r="A71" s="128"/>
      <c r="B71" s="131"/>
      <c r="C71" s="21" t="s">
        <v>193</v>
      </c>
      <c r="D71" s="25"/>
      <c r="E71" s="22">
        <v>10</v>
      </c>
      <c r="F71" s="22">
        <v>10</v>
      </c>
      <c r="G71" s="22">
        <v>0</v>
      </c>
      <c r="H71" s="22">
        <v>0</v>
      </c>
      <c r="I71" s="22">
        <v>10</v>
      </c>
      <c r="J71" s="131"/>
      <c r="K71" s="131"/>
      <c r="L71" s="147"/>
    </row>
    <row r="72" spans="1:12" s="57" customFormat="1" ht="78.75" customHeight="1">
      <c r="A72" s="128"/>
      <c r="B72" s="131"/>
      <c r="C72" s="21" t="s">
        <v>194</v>
      </c>
      <c r="D72" s="25" t="s">
        <v>318</v>
      </c>
      <c r="E72" s="22">
        <v>10</v>
      </c>
      <c r="F72" s="22">
        <v>10</v>
      </c>
      <c r="G72" s="22">
        <v>0</v>
      </c>
      <c r="H72" s="22">
        <v>0</v>
      </c>
      <c r="I72" s="22">
        <v>10</v>
      </c>
      <c r="J72" s="131"/>
      <c r="K72" s="131"/>
      <c r="L72" s="147"/>
    </row>
    <row r="73" spans="1:12" s="57" customFormat="1" ht="18" customHeight="1">
      <c r="A73" s="128"/>
      <c r="B73" s="131"/>
      <c r="C73" s="54" t="s">
        <v>26</v>
      </c>
      <c r="D73" s="64"/>
      <c r="E73" s="2">
        <f>E74+E77</f>
        <v>20</v>
      </c>
      <c r="F73" s="2">
        <f>F74+F77</f>
        <v>20</v>
      </c>
      <c r="G73" s="2">
        <f>G74+G77</f>
        <v>0</v>
      </c>
      <c r="H73" s="2">
        <f>H74+H77</f>
        <v>0</v>
      </c>
      <c r="I73" s="2">
        <f>I74+I77</f>
        <v>20</v>
      </c>
      <c r="J73" s="131"/>
      <c r="K73" s="131"/>
      <c r="L73" s="147"/>
    </row>
    <row r="74" spans="1:12" s="57" customFormat="1" ht="29.25" customHeight="1">
      <c r="A74" s="128"/>
      <c r="B74" s="131"/>
      <c r="C74" s="21" t="s">
        <v>27</v>
      </c>
      <c r="D74" s="64"/>
      <c r="E74" s="2">
        <f>E75+E76</f>
        <v>10</v>
      </c>
      <c r="F74" s="2">
        <f>F75+F76</f>
        <v>10</v>
      </c>
      <c r="G74" s="2">
        <f>G75+G76</f>
        <v>0</v>
      </c>
      <c r="H74" s="2">
        <v>0</v>
      </c>
      <c r="I74" s="2">
        <f>E74-H74</f>
        <v>10</v>
      </c>
      <c r="J74" s="131"/>
      <c r="K74" s="131"/>
      <c r="L74" s="147"/>
    </row>
    <row r="75" spans="1:12" s="57" customFormat="1" ht="52.5" customHeight="1">
      <c r="A75" s="128"/>
      <c r="B75" s="131"/>
      <c r="C75" s="25" t="s">
        <v>39</v>
      </c>
      <c r="D75" s="64"/>
      <c r="E75" s="2">
        <v>7</v>
      </c>
      <c r="F75" s="2">
        <v>7</v>
      </c>
      <c r="G75" s="22">
        <v>0</v>
      </c>
      <c r="H75" s="22">
        <v>0</v>
      </c>
      <c r="I75" s="2">
        <f>SUM(F75:H75)</f>
        <v>7</v>
      </c>
      <c r="J75" s="131"/>
      <c r="K75" s="131"/>
      <c r="L75" s="147"/>
    </row>
    <row r="76" spans="1:12" s="57" customFormat="1" ht="41.25" customHeight="1">
      <c r="A76" s="128"/>
      <c r="B76" s="131"/>
      <c r="C76" s="25" t="s">
        <v>40</v>
      </c>
      <c r="D76" s="64"/>
      <c r="E76" s="2">
        <v>3</v>
      </c>
      <c r="F76" s="2">
        <v>3</v>
      </c>
      <c r="G76" s="22">
        <v>0</v>
      </c>
      <c r="H76" s="22">
        <v>0</v>
      </c>
      <c r="I76" s="22">
        <v>3</v>
      </c>
      <c r="J76" s="131"/>
      <c r="K76" s="131"/>
      <c r="L76" s="147"/>
    </row>
    <row r="77" spans="1:12" s="57" customFormat="1" ht="27" customHeight="1">
      <c r="A77" s="128"/>
      <c r="B77" s="131"/>
      <c r="C77" s="21" t="s">
        <v>30</v>
      </c>
      <c r="D77" s="64"/>
      <c r="E77" s="2">
        <f>E78+E79+E80</f>
        <v>10</v>
      </c>
      <c r="F77" s="2">
        <f>F78+F79+F80</f>
        <v>10</v>
      </c>
      <c r="G77" s="2">
        <f>G78+G79+G80</f>
        <v>0</v>
      </c>
      <c r="H77" s="2">
        <f>H78+H79+H80</f>
        <v>0</v>
      </c>
      <c r="I77" s="2">
        <f>I78+I79+I80</f>
        <v>10</v>
      </c>
      <c r="J77" s="131"/>
      <c r="K77" s="131"/>
      <c r="L77" s="147"/>
    </row>
    <row r="78" spans="1:12" s="57" customFormat="1" ht="57" customHeight="1">
      <c r="A78" s="128"/>
      <c r="B78" s="131"/>
      <c r="C78" s="25" t="s">
        <v>45</v>
      </c>
      <c r="D78" s="64"/>
      <c r="E78" s="22">
        <v>5</v>
      </c>
      <c r="F78" s="22">
        <v>5</v>
      </c>
      <c r="G78" s="22">
        <v>0</v>
      </c>
      <c r="H78" s="22">
        <v>0</v>
      </c>
      <c r="I78" s="22">
        <v>5</v>
      </c>
      <c r="J78" s="131"/>
      <c r="K78" s="131"/>
      <c r="L78" s="147"/>
    </row>
    <row r="79" spans="1:12" s="57" customFormat="1" ht="43.5" customHeight="1">
      <c r="A79" s="128"/>
      <c r="B79" s="131"/>
      <c r="C79" s="25" t="s">
        <v>42</v>
      </c>
      <c r="D79" s="64"/>
      <c r="E79" s="22">
        <v>3</v>
      </c>
      <c r="F79" s="22">
        <v>3</v>
      </c>
      <c r="G79" s="22">
        <v>0</v>
      </c>
      <c r="H79" s="22">
        <v>0</v>
      </c>
      <c r="I79" s="22">
        <v>3</v>
      </c>
      <c r="J79" s="131"/>
      <c r="K79" s="131"/>
      <c r="L79" s="147"/>
    </row>
    <row r="80" spans="1:12" s="57" customFormat="1" ht="42.75" customHeight="1">
      <c r="A80" s="128"/>
      <c r="B80" s="131"/>
      <c r="C80" s="25" t="s">
        <v>33</v>
      </c>
      <c r="D80" s="64"/>
      <c r="E80" s="22">
        <v>2</v>
      </c>
      <c r="F80" s="22">
        <v>2</v>
      </c>
      <c r="G80" s="22">
        <v>0</v>
      </c>
      <c r="H80" s="22">
        <v>0</v>
      </c>
      <c r="I80" s="22">
        <v>2</v>
      </c>
      <c r="J80" s="131"/>
      <c r="K80" s="131"/>
      <c r="L80" s="147"/>
    </row>
    <row r="81" spans="1:12" s="57" customFormat="1" ht="17.25" customHeight="1">
      <c r="A81" s="128">
        <v>5</v>
      </c>
      <c r="B81" s="132" t="s">
        <v>46</v>
      </c>
      <c r="C81" s="81" t="s">
        <v>22</v>
      </c>
      <c r="D81" s="49"/>
      <c r="E81" s="6">
        <f>SUM(E82:E83)</f>
        <v>25</v>
      </c>
      <c r="F81" s="6">
        <f>SUM(F82:F83)</f>
        <v>25</v>
      </c>
      <c r="G81" s="6">
        <f>SUM(G82:G83)</f>
        <v>5</v>
      </c>
      <c r="H81" s="6">
        <f>SUM(H82:H83)</f>
        <v>0</v>
      </c>
      <c r="I81" s="6">
        <f>SUM(I82:I83)</f>
        <v>30</v>
      </c>
      <c r="J81" s="132">
        <f>I81+I84+I87+I90</f>
        <v>93</v>
      </c>
      <c r="K81" s="132" t="s">
        <v>159</v>
      </c>
      <c r="L81" s="138"/>
    </row>
    <row r="82" spans="1:12" s="57" customFormat="1" ht="144.75" customHeight="1">
      <c r="A82" s="128"/>
      <c r="B82" s="133"/>
      <c r="C82" s="49" t="s">
        <v>319</v>
      </c>
      <c r="D82" s="49"/>
      <c r="E82" s="33">
        <v>15</v>
      </c>
      <c r="F82" s="33">
        <v>15</v>
      </c>
      <c r="G82" s="33">
        <v>3</v>
      </c>
      <c r="H82" s="33">
        <v>0</v>
      </c>
      <c r="I82" s="33">
        <v>18</v>
      </c>
      <c r="J82" s="133"/>
      <c r="K82" s="133"/>
      <c r="L82" s="139"/>
    </row>
    <row r="83" spans="1:12" s="57" customFormat="1" ht="48" customHeight="1">
      <c r="A83" s="128"/>
      <c r="B83" s="133"/>
      <c r="C83" s="49" t="s">
        <v>195</v>
      </c>
      <c r="D83" s="49"/>
      <c r="E83" s="33">
        <v>10</v>
      </c>
      <c r="F83" s="33">
        <v>10</v>
      </c>
      <c r="G83" s="33">
        <v>2</v>
      </c>
      <c r="H83" s="33">
        <v>0</v>
      </c>
      <c r="I83" s="33">
        <v>12</v>
      </c>
      <c r="J83" s="133"/>
      <c r="K83" s="133"/>
      <c r="L83" s="139"/>
    </row>
    <row r="84" spans="1:12" s="57" customFormat="1" ht="15" customHeight="1">
      <c r="A84" s="128"/>
      <c r="B84" s="133"/>
      <c r="C84" s="54" t="s">
        <v>37</v>
      </c>
      <c r="D84" s="25"/>
      <c r="E84" s="2">
        <v>20</v>
      </c>
      <c r="F84" s="2">
        <v>20</v>
      </c>
      <c r="G84" s="2">
        <v>0</v>
      </c>
      <c r="H84" s="2">
        <v>0</v>
      </c>
      <c r="I84" s="2">
        <v>20</v>
      </c>
      <c r="J84" s="133"/>
      <c r="K84" s="133"/>
      <c r="L84" s="139"/>
    </row>
    <row r="85" spans="1:12" s="57" customFormat="1" ht="49.5" customHeight="1">
      <c r="A85" s="128"/>
      <c r="B85" s="133"/>
      <c r="C85" s="25" t="s">
        <v>196</v>
      </c>
      <c r="D85" s="25"/>
      <c r="E85" s="22">
        <v>10</v>
      </c>
      <c r="F85" s="22">
        <v>10</v>
      </c>
      <c r="G85" s="22">
        <v>0</v>
      </c>
      <c r="H85" s="22">
        <v>0</v>
      </c>
      <c r="I85" s="22">
        <v>10</v>
      </c>
      <c r="J85" s="133"/>
      <c r="K85" s="133"/>
      <c r="L85" s="139"/>
    </row>
    <row r="86" spans="1:12" s="57" customFormat="1" ht="48" customHeight="1">
      <c r="A86" s="128"/>
      <c r="B86" s="133"/>
      <c r="C86" s="21" t="s">
        <v>197</v>
      </c>
      <c r="D86" s="25"/>
      <c r="E86" s="22">
        <v>10</v>
      </c>
      <c r="F86" s="22">
        <v>10</v>
      </c>
      <c r="G86" s="22">
        <v>0</v>
      </c>
      <c r="H86" s="22">
        <v>0</v>
      </c>
      <c r="I86" s="22">
        <v>10</v>
      </c>
      <c r="J86" s="133"/>
      <c r="K86" s="133"/>
      <c r="L86" s="139"/>
    </row>
    <row r="87" spans="1:12" s="57" customFormat="1" ht="15.75" customHeight="1">
      <c r="A87" s="128"/>
      <c r="B87" s="133"/>
      <c r="C87" s="54" t="s">
        <v>25</v>
      </c>
      <c r="D87" s="25"/>
      <c r="E87" s="2">
        <v>20</v>
      </c>
      <c r="F87" s="2">
        <v>20</v>
      </c>
      <c r="G87" s="2">
        <v>3</v>
      </c>
      <c r="H87" s="2">
        <v>0</v>
      </c>
      <c r="I87" s="2">
        <v>23</v>
      </c>
      <c r="J87" s="133"/>
      <c r="K87" s="133"/>
      <c r="L87" s="139"/>
    </row>
    <row r="88" spans="1:12" s="57" customFormat="1" ht="56.25" customHeight="1">
      <c r="A88" s="128"/>
      <c r="B88" s="133"/>
      <c r="C88" s="21" t="s">
        <v>316</v>
      </c>
      <c r="D88" s="58" t="s">
        <v>315</v>
      </c>
      <c r="E88" s="22">
        <v>10</v>
      </c>
      <c r="F88" s="22">
        <v>10</v>
      </c>
      <c r="G88" s="22">
        <v>2</v>
      </c>
      <c r="H88" s="22">
        <v>0</v>
      </c>
      <c r="I88" s="22">
        <v>12</v>
      </c>
      <c r="J88" s="133"/>
      <c r="K88" s="133"/>
      <c r="L88" s="139"/>
    </row>
    <row r="89" spans="1:12" s="57" customFormat="1" ht="58.5" customHeight="1">
      <c r="A89" s="128"/>
      <c r="B89" s="133"/>
      <c r="C89" s="21" t="s">
        <v>317</v>
      </c>
      <c r="D89" s="58" t="s">
        <v>68</v>
      </c>
      <c r="E89" s="22">
        <v>10</v>
      </c>
      <c r="F89" s="22">
        <v>10</v>
      </c>
      <c r="G89" s="22">
        <v>1</v>
      </c>
      <c r="H89" s="22">
        <v>0</v>
      </c>
      <c r="I89" s="22">
        <v>11</v>
      </c>
      <c r="J89" s="133"/>
      <c r="K89" s="133"/>
      <c r="L89" s="139"/>
    </row>
    <row r="90" spans="1:12" s="57" customFormat="1" ht="18" customHeight="1">
      <c r="A90" s="128"/>
      <c r="B90" s="133"/>
      <c r="C90" s="54" t="s">
        <v>26</v>
      </c>
      <c r="D90" s="25"/>
      <c r="E90" s="2">
        <f>E91+E94</f>
        <v>20</v>
      </c>
      <c r="F90" s="2">
        <f>F91+F94</f>
        <v>20</v>
      </c>
      <c r="G90" s="2">
        <f>G91+G94</f>
        <v>0</v>
      </c>
      <c r="H90" s="2">
        <f>H91+H94</f>
        <v>0</v>
      </c>
      <c r="I90" s="2">
        <f>I91+I94</f>
        <v>20</v>
      </c>
      <c r="J90" s="133"/>
      <c r="K90" s="133"/>
      <c r="L90" s="139"/>
    </row>
    <row r="91" spans="1:12" s="57" customFormat="1" ht="27.75" customHeight="1">
      <c r="A91" s="128"/>
      <c r="B91" s="133"/>
      <c r="C91" s="21" t="s">
        <v>27</v>
      </c>
      <c r="D91" s="25"/>
      <c r="E91" s="2">
        <f>E92+E93</f>
        <v>10</v>
      </c>
      <c r="F91" s="2">
        <f>F92+F93</f>
        <v>10</v>
      </c>
      <c r="G91" s="2">
        <f>G92+G93</f>
        <v>0</v>
      </c>
      <c r="H91" s="2">
        <v>0</v>
      </c>
      <c r="I91" s="2">
        <f>E91-H91</f>
        <v>10</v>
      </c>
      <c r="J91" s="133"/>
      <c r="K91" s="133"/>
      <c r="L91" s="139"/>
    </row>
    <row r="92" spans="1:12" s="57" customFormat="1" ht="51.75" customHeight="1">
      <c r="A92" s="128"/>
      <c r="B92" s="133"/>
      <c r="C92" s="25" t="s">
        <v>39</v>
      </c>
      <c r="D92" s="74"/>
      <c r="E92" s="22">
        <v>7</v>
      </c>
      <c r="F92" s="22">
        <v>7</v>
      </c>
      <c r="G92" s="22">
        <v>0</v>
      </c>
      <c r="H92" s="22">
        <v>0</v>
      </c>
      <c r="I92" s="2">
        <f>F92-H92</f>
        <v>7</v>
      </c>
      <c r="J92" s="133"/>
      <c r="K92" s="133"/>
      <c r="L92" s="139"/>
    </row>
    <row r="93" spans="1:15" s="57" customFormat="1" ht="44.25" customHeight="1">
      <c r="A93" s="128"/>
      <c r="B93" s="133"/>
      <c r="C93" s="25" t="s">
        <v>40</v>
      </c>
      <c r="D93" s="25"/>
      <c r="E93" s="22">
        <v>3</v>
      </c>
      <c r="F93" s="22">
        <v>3</v>
      </c>
      <c r="G93" s="22">
        <v>0</v>
      </c>
      <c r="H93" s="22">
        <v>0</v>
      </c>
      <c r="I93" s="22">
        <v>3</v>
      </c>
      <c r="J93" s="133"/>
      <c r="K93" s="133"/>
      <c r="L93" s="139"/>
      <c r="O93" s="57" t="s">
        <v>48</v>
      </c>
    </row>
    <row r="94" spans="1:12" s="57" customFormat="1" ht="31.5" customHeight="1">
      <c r="A94" s="128"/>
      <c r="B94" s="133"/>
      <c r="C94" s="21" t="s">
        <v>30</v>
      </c>
      <c r="D94" s="25"/>
      <c r="E94" s="2">
        <f>E95+E96+E97</f>
        <v>10</v>
      </c>
      <c r="F94" s="2">
        <f>F95+F96+F97</f>
        <v>10</v>
      </c>
      <c r="G94" s="2">
        <f>G95+G96+G97</f>
        <v>0</v>
      </c>
      <c r="H94" s="2">
        <f>H95+H96+H97</f>
        <v>0</v>
      </c>
      <c r="I94" s="2">
        <f>I95+I96+I97</f>
        <v>10</v>
      </c>
      <c r="J94" s="133"/>
      <c r="K94" s="133"/>
      <c r="L94" s="139"/>
    </row>
    <row r="95" spans="1:12" s="57" customFormat="1" ht="57.75" customHeight="1">
      <c r="A95" s="128"/>
      <c r="B95" s="133"/>
      <c r="C95" s="25" t="s">
        <v>41</v>
      </c>
      <c r="D95" s="25"/>
      <c r="E95" s="22">
        <v>5</v>
      </c>
      <c r="F95" s="22">
        <v>5</v>
      </c>
      <c r="G95" s="22">
        <v>0</v>
      </c>
      <c r="H95" s="22">
        <v>0</v>
      </c>
      <c r="I95" s="22">
        <v>5</v>
      </c>
      <c r="J95" s="133"/>
      <c r="K95" s="133"/>
      <c r="L95" s="139"/>
    </row>
    <row r="96" spans="1:12" s="57" customFormat="1" ht="45.75" customHeight="1">
      <c r="A96" s="128"/>
      <c r="B96" s="133"/>
      <c r="C96" s="25" t="s">
        <v>42</v>
      </c>
      <c r="D96" s="25"/>
      <c r="E96" s="22">
        <v>3</v>
      </c>
      <c r="F96" s="22">
        <v>3</v>
      </c>
      <c r="G96" s="22">
        <v>0</v>
      </c>
      <c r="H96" s="22">
        <v>0</v>
      </c>
      <c r="I96" s="22">
        <v>3</v>
      </c>
      <c r="J96" s="133"/>
      <c r="K96" s="133"/>
      <c r="L96" s="139"/>
    </row>
    <row r="97" spans="1:12" s="57" customFormat="1" ht="43.5" customHeight="1">
      <c r="A97" s="128"/>
      <c r="B97" s="134"/>
      <c r="C97" s="25" t="s">
        <v>33</v>
      </c>
      <c r="D97" s="25"/>
      <c r="E97" s="22">
        <v>2</v>
      </c>
      <c r="F97" s="22">
        <v>2</v>
      </c>
      <c r="G97" s="22">
        <v>0</v>
      </c>
      <c r="H97" s="22">
        <v>0</v>
      </c>
      <c r="I97" s="22">
        <v>2</v>
      </c>
      <c r="J97" s="134"/>
      <c r="K97" s="134"/>
      <c r="L97" s="140"/>
    </row>
    <row r="98" spans="1:12" s="57" customFormat="1" ht="19.5" customHeight="1">
      <c r="A98" s="128"/>
      <c r="B98" s="132" t="s">
        <v>49</v>
      </c>
      <c r="C98" s="81" t="s">
        <v>198</v>
      </c>
      <c r="D98" s="49"/>
      <c r="E98" s="6">
        <f>E99+E100</f>
        <v>25</v>
      </c>
      <c r="F98" s="6">
        <f>F99+F100</f>
        <v>25</v>
      </c>
      <c r="G98" s="6">
        <v>0</v>
      </c>
      <c r="H98" s="6">
        <f>H99+H100</f>
        <v>0</v>
      </c>
      <c r="I98" s="6">
        <f>I99+I100</f>
        <v>25</v>
      </c>
      <c r="J98" s="132">
        <f>I98+I101+I104+I107</f>
        <v>89.6</v>
      </c>
      <c r="K98" s="132" t="s">
        <v>36</v>
      </c>
      <c r="L98" s="138" t="s">
        <v>48</v>
      </c>
    </row>
    <row r="99" spans="1:12" s="57" customFormat="1" ht="126.75" customHeight="1">
      <c r="A99" s="128">
        <v>6</v>
      </c>
      <c r="B99" s="133"/>
      <c r="C99" s="48" t="s">
        <v>298</v>
      </c>
      <c r="D99" s="49"/>
      <c r="E99" s="33">
        <v>15</v>
      </c>
      <c r="F99" s="33">
        <v>15</v>
      </c>
      <c r="G99" s="33">
        <v>0</v>
      </c>
      <c r="H99" s="33">
        <v>0</v>
      </c>
      <c r="I99" s="33">
        <v>15</v>
      </c>
      <c r="J99" s="133"/>
      <c r="K99" s="133"/>
      <c r="L99" s="139"/>
    </row>
    <row r="100" spans="1:12" s="57" customFormat="1" ht="56.25" customHeight="1">
      <c r="A100" s="128"/>
      <c r="B100" s="133"/>
      <c r="C100" s="48" t="s">
        <v>299</v>
      </c>
      <c r="D100" s="49"/>
      <c r="E100" s="33">
        <v>10</v>
      </c>
      <c r="F100" s="33">
        <v>10</v>
      </c>
      <c r="G100" s="33">
        <v>0</v>
      </c>
      <c r="H100" s="33">
        <v>0</v>
      </c>
      <c r="I100" s="33">
        <v>10</v>
      </c>
      <c r="J100" s="133"/>
      <c r="K100" s="133"/>
      <c r="L100" s="139"/>
    </row>
    <row r="101" spans="1:12" s="57" customFormat="1" ht="21.75" customHeight="1">
      <c r="A101" s="128"/>
      <c r="B101" s="133"/>
      <c r="C101" s="54" t="s">
        <v>37</v>
      </c>
      <c r="D101" s="25"/>
      <c r="E101" s="2">
        <f>E102+E103</f>
        <v>20</v>
      </c>
      <c r="F101" s="2">
        <f>F102+F103</f>
        <v>20</v>
      </c>
      <c r="G101" s="2">
        <f>G102+G103</f>
        <v>0</v>
      </c>
      <c r="H101" s="2">
        <f>H102+H103</f>
        <v>0</v>
      </c>
      <c r="I101" s="2">
        <f>I102+I103</f>
        <v>20</v>
      </c>
      <c r="J101" s="133"/>
      <c r="K101" s="133"/>
      <c r="L101" s="139"/>
    </row>
    <row r="102" spans="1:12" s="57" customFormat="1" ht="43.5" customHeight="1">
      <c r="A102" s="128"/>
      <c r="B102" s="133"/>
      <c r="C102" s="21" t="s">
        <v>199</v>
      </c>
      <c r="D102" s="25"/>
      <c r="E102" s="22">
        <v>10</v>
      </c>
      <c r="F102" s="22">
        <v>10</v>
      </c>
      <c r="G102" s="22">
        <v>0</v>
      </c>
      <c r="H102" s="22">
        <v>0</v>
      </c>
      <c r="I102" s="22">
        <v>10</v>
      </c>
      <c r="J102" s="133"/>
      <c r="K102" s="133"/>
      <c r="L102" s="139"/>
    </row>
    <row r="103" spans="1:12" s="57" customFormat="1" ht="60" customHeight="1">
      <c r="A103" s="128"/>
      <c r="B103" s="133"/>
      <c r="C103" s="21" t="s">
        <v>200</v>
      </c>
      <c r="D103" s="25"/>
      <c r="E103" s="22">
        <v>10</v>
      </c>
      <c r="F103" s="22">
        <v>10</v>
      </c>
      <c r="G103" s="22">
        <v>0</v>
      </c>
      <c r="H103" s="22">
        <v>0</v>
      </c>
      <c r="I103" s="22">
        <v>10</v>
      </c>
      <c r="J103" s="133"/>
      <c r="K103" s="133"/>
      <c r="L103" s="139"/>
    </row>
    <row r="104" spans="1:12" s="57" customFormat="1" ht="20.25" customHeight="1">
      <c r="A104" s="128"/>
      <c r="B104" s="133"/>
      <c r="C104" s="54" t="s">
        <v>132</v>
      </c>
      <c r="D104" s="25"/>
      <c r="E104" s="2">
        <f>E105+E106</f>
        <v>20</v>
      </c>
      <c r="F104" s="2">
        <f>F105+F106</f>
        <v>20</v>
      </c>
      <c r="G104" s="2">
        <f>G105+G106</f>
        <v>4.6</v>
      </c>
      <c r="H104" s="2">
        <f>H105+H106</f>
        <v>0</v>
      </c>
      <c r="I104" s="2">
        <v>24.6</v>
      </c>
      <c r="J104" s="133"/>
      <c r="K104" s="133"/>
      <c r="L104" s="139"/>
    </row>
    <row r="105" spans="1:12" s="57" customFormat="1" ht="78" customHeight="1">
      <c r="A105" s="128"/>
      <c r="B105" s="133"/>
      <c r="C105" s="21" t="s">
        <v>220</v>
      </c>
      <c r="D105" s="77"/>
      <c r="E105" s="22">
        <v>10</v>
      </c>
      <c r="F105" s="22">
        <v>10</v>
      </c>
      <c r="G105" s="22">
        <v>2.6</v>
      </c>
      <c r="H105" s="22">
        <v>0</v>
      </c>
      <c r="I105" s="22">
        <v>12.6</v>
      </c>
      <c r="J105" s="133"/>
      <c r="K105" s="133"/>
      <c r="L105" s="139"/>
    </row>
    <row r="106" spans="1:12" s="57" customFormat="1" ht="86.25" customHeight="1">
      <c r="A106" s="128"/>
      <c r="B106" s="133"/>
      <c r="C106" s="21" t="s">
        <v>201</v>
      </c>
      <c r="D106" s="77"/>
      <c r="E106" s="22">
        <v>10</v>
      </c>
      <c r="F106" s="22">
        <v>10</v>
      </c>
      <c r="G106" s="22">
        <v>2</v>
      </c>
      <c r="H106" s="22">
        <v>0</v>
      </c>
      <c r="I106" s="22">
        <v>12</v>
      </c>
      <c r="J106" s="133"/>
      <c r="K106" s="133"/>
      <c r="L106" s="139"/>
    </row>
    <row r="107" spans="1:12" s="57" customFormat="1" ht="17.25" customHeight="1">
      <c r="A107" s="128"/>
      <c r="B107" s="133"/>
      <c r="C107" s="54" t="s">
        <v>26</v>
      </c>
      <c r="D107" s="25"/>
      <c r="E107" s="2">
        <f>E108+E111</f>
        <v>20</v>
      </c>
      <c r="F107" s="2">
        <f>F108+F111</f>
        <v>20</v>
      </c>
      <c r="G107" s="2">
        <f>G108+G111</f>
        <v>0</v>
      </c>
      <c r="H107" s="2">
        <f>H108+H111</f>
        <v>0</v>
      </c>
      <c r="I107" s="2">
        <f>I108+I111</f>
        <v>20</v>
      </c>
      <c r="J107" s="133"/>
      <c r="K107" s="133"/>
      <c r="L107" s="139"/>
    </row>
    <row r="108" spans="1:12" s="57" customFormat="1" ht="23.25" customHeight="1">
      <c r="A108" s="128"/>
      <c r="B108" s="133"/>
      <c r="C108" s="21" t="s">
        <v>27</v>
      </c>
      <c r="D108" s="25"/>
      <c r="E108" s="2">
        <f>E109+E110</f>
        <v>10</v>
      </c>
      <c r="F108" s="2">
        <f>F109+F110</f>
        <v>10</v>
      </c>
      <c r="G108" s="2">
        <f>G109+G110</f>
        <v>0</v>
      </c>
      <c r="H108" s="2">
        <f>H109+H110</f>
        <v>0</v>
      </c>
      <c r="I108" s="2">
        <f>I109+I110</f>
        <v>10</v>
      </c>
      <c r="J108" s="133"/>
      <c r="K108" s="133"/>
      <c r="L108" s="139"/>
    </row>
    <row r="109" spans="1:12" s="57" customFormat="1" ht="56.25" customHeight="1">
      <c r="A109" s="128"/>
      <c r="B109" s="133"/>
      <c r="C109" s="25" t="s">
        <v>39</v>
      </c>
      <c r="D109" s="25"/>
      <c r="E109" s="22">
        <v>7</v>
      </c>
      <c r="F109" s="22">
        <v>7</v>
      </c>
      <c r="G109" s="22">
        <v>0</v>
      </c>
      <c r="H109" s="22"/>
      <c r="I109" s="22">
        <f>E109-H109</f>
        <v>7</v>
      </c>
      <c r="J109" s="133"/>
      <c r="K109" s="133"/>
      <c r="L109" s="139"/>
    </row>
    <row r="110" spans="1:12" s="57" customFormat="1" ht="42.75" customHeight="1">
      <c r="A110" s="128"/>
      <c r="B110" s="133"/>
      <c r="C110" s="25" t="s">
        <v>40</v>
      </c>
      <c r="D110" s="25"/>
      <c r="E110" s="22">
        <v>3</v>
      </c>
      <c r="F110" s="22">
        <v>3</v>
      </c>
      <c r="G110" s="22">
        <v>0</v>
      </c>
      <c r="H110" s="22">
        <v>0</v>
      </c>
      <c r="I110" s="22">
        <v>3</v>
      </c>
      <c r="J110" s="133"/>
      <c r="K110" s="133"/>
      <c r="L110" s="139"/>
    </row>
    <row r="111" spans="1:12" s="57" customFormat="1" ht="37.5" customHeight="1">
      <c r="A111" s="128"/>
      <c r="B111" s="133"/>
      <c r="C111" s="21" t="s">
        <v>30</v>
      </c>
      <c r="D111" s="25"/>
      <c r="E111" s="2">
        <f>E112+E113+E114</f>
        <v>10</v>
      </c>
      <c r="F111" s="2">
        <f>F112+F113+F114</f>
        <v>10</v>
      </c>
      <c r="G111" s="2">
        <f>G112+G113+G114</f>
        <v>0</v>
      </c>
      <c r="H111" s="2">
        <f>H112+H113+H114</f>
        <v>0</v>
      </c>
      <c r="I111" s="2">
        <f>I112+I113+I114</f>
        <v>10</v>
      </c>
      <c r="J111" s="133"/>
      <c r="K111" s="133"/>
      <c r="L111" s="139"/>
    </row>
    <row r="112" spans="1:12" s="57" customFormat="1" ht="55.5" customHeight="1">
      <c r="A112" s="128"/>
      <c r="B112" s="133"/>
      <c r="C112" s="25" t="s">
        <v>41</v>
      </c>
      <c r="D112" s="25"/>
      <c r="E112" s="22">
        <v>5</v>
      </c>
      <c r="F112" s="22">
        <v>5</v>
      </c>
      <c r="G112" s="22">
        <v>0</v>
      </c>
      <c r="H112" s="22">
        <v>0</v>
      </c>
      <c r="I112" s="22">
        <v>5</v>
      </c>
      <c r="J112" s="133"/>
      <c r="K112" s="133"/>
      <c r="L112" s="139"/>
    </row>
    <row r="113" spans="1:12" s="57" customFormat="1" ht="42.75" customHeight="1">
      <c r="A113" s="128"/>
      <c r="B113" s="133"/>
      <c r="C113" s="25" t="s">
        <v>32</v>
      </c>
      <c r="D113" s="25"/>
      <c r="E113" s="22">
        <v>3</v>
      </c>
      <c r="F113" s="22">
        <v>3</v>
      </c>
      <c r="G113" s="22">
        <v>0</v>
      </c>
      <c r="H113" s="22">
        <v>0</v>
      </c>
      <c r="I113" s="22">
        <v>3</v>
      </c>
      <c r="J113" s="133"/>
      <c r="K113" s="133"/>
      <c r="L113" s="139"/>
    </row>
    <row r="114" spans="1:12" s="57" customFormat="1" ht="40.5" customHeight="1">
      <c r="A114" s="128"/>
      <c r="B114" s="134"/>
      <c r="C114" s="25" t="s">
        <v>33</v>
      </c>
      <c r="D114" s="25"/>
      <c r="E114" s="22">
        <v>2</v>
      </c>
      <c r="F114" s="22">
        <v>2</v>
      </c>
      <c r="G114" s="22">
        <v>0</v>
      </c>
      <c r="H114" s="22">
        <v>0</v>
      </c>
      <c r="I114" s="22">
        <v>2</v>
      </c>
      <c r="J114" s="134"/>
      <c r="K114" s="134"/>
      <c r="L114" s="140"/>
    </row>
    <row r="115" spans="1:12" s="57" customFormat="1" ht="18" customHeight="1">
      <c r="A115" s="128"/>
      <c r="B115" s="128" t="s">
        <v>50</v>
      </c>
      <c r="C115" s="103" t="s">
        <v>22</v>
      </c>
      <c r="D115" s="106"/>
      <c r="E115" s="112">
        <v>25</v>
      </c>
      <c r="F115" s="112">
        <v>25</v>
      </c>
      <c r="G115" s="112">
        <f>G116+G117</f>
        <v>2</v>
      </c>
      <c r="H115" s="112">
        <f>H116+H117</f>
        <v>0</v>
      </c>
      <c r="I115" s="112">
        <f>F115+G115-H115</f>
        <v>27</v>
      </c>
      <c r="J115" s="148">
        <f>I115+I118+I121+I124</f>
        <v>88.8</v>
      </c>
      <c r="K115" s="135" t="s">
        <v>36</v>
      </c>
      <c r="L115" s="138"/>
    </row>
    <row r="116" spans="1:12" s="57" customFormat="1" ht="66" customHeight="1">
      <c r="A116" s="2"/>
      <c r="B116" s="128"/>
      <c r="C116" s="106" t="s">
        <v>307</v>
      </c>
      <c r="D116" s="116"/>
      <c r="E116" s="107">
        <v>15</v>
      </c>
      <c r="F116" s="107">
        <v>15</v>
      </c>
      <c r="G116" s="107">
        <v>0</v>
      </c>
      <c r="H116" s="107">
        <v>0</v>
      </c>
      <c r="I116" s="107">
        <f>F116+G116-H116</f>
        <v>15</v>
      </c>
      <c r="J116" s="149"/>
      <c r="K116" s="137"/>
      <c r="L116" s="139"/>
    </row>
    <row r="117" spans="1:12" s="57" customFormat="1" ht="108.75" customHeight="1">
      <c r="A117" s="128">
        <v>7</v>
      </c>
      <c r="B117" s="128"/>
      <c r="C117" s="106" t="s">
        <v>308</v>
      </c>
      <c r="D117" s="116"/>
      <c r="E117" s="107">
        <v>10</v>
      </c>
      <c r="F117" s="107">
        <v>10</v>
      </c>
      <c r="G117" s="107">
        <v>2</v>
      </c>
      <c r="H117" s="107">
        <v>0</v>
      </c>
      <c r="I117" s="107">
        <f>F117+G117-H117</f>
        <v>12</v>
      </c>
      <c r="J117" s="149"/>
      <c r="K117" s="137"/>
      <c r="L117" s="139"/>
    </row>
    <row r="118" spans="1:12" s="57" customFormat="1" ht="15" customHeight="1">
      <c r="A118" s="128"/>
      <c r="B118" s="128"/>
      <c r="C118" s="114" t="s">
        <v>37</v>
      </c>
      <c r="D118" s="114"/>
      <c r="E118" s="6">
        <v>20</v>
      </c>
      <c r="F118" s="6">
        <v>20</v>
      </c>
      <c r="G118" s="6">
        <v>0</v>
      </c>
      <c r="H118" s="6">
        <v>0</v>
      </c>
      <c r="I118" s="6">
        <v>20</v>
      </c>
      <c r="J118" s="149"/>
      <c r="K118" s="137"/>
      <c r="L118" s="139"/>
    </row>
    <row r="119" spans="1:12" s="57" customFormat="1" ht="48.75" customHeight="1">
      <c r="A119" s="128"/>
      <c r="B119" s="128"/>
      <c r="C119" s="49" t="s">
        <v>182</v>
      </c>
      <c r="D119" s="49"/>
      <c r="E119" s="33">
        <v>10</v>
      </c>
      <c r="F119" s="33">
        <v>10</v>
      </c>
      <c r="G119" s="33">
        <v>0</v>
      </c>
      <c r="H119" s="33">
        <v>0</v>
      </c>
      <c r="I119" s="33">
        <f>(F119+G119)-H119</f>
        <v>10</v>
      </c>
      <c r="J119" s="149"/>
      <c r="K119" s="137"/>
      <c r="L119" s="139"/>
    </row>
    <row r="120" spans="1:13" s="57" customFormat="1" ht="27" customHeight="1">
      <c r="A120" s="128"/>
      <c r="B120" s="128"/>
      <c r="C120" s="115" t="s">
        <v>155</v>
      </c>
      <c r="D120" s="115"/>
      <c r="E120" s="33">
        <v>10</v>
      </c>
      <c r="F120" s="33">
        <v>10</v>
      </c>
      <c r="G120" s="33">
        <v>0</v>
      </c>
      <c r="H120" s="33">
        <v>0</v>
      </c>
      <c r="I120" s="33">
        <f>(F120+G120)-H120</f>
        <v>10</v>
      </c>
      <c r="J120" s="149"/>
      <c r="K120" s="137"/>
      <c r="L120" s="139"/>
      <c r="M120" s="58"/>
    </row>
    <row r="121" spans="1:12" s="57" customFormat="1" ht="25.5">
      <c r="A121" s="128"/>
      <c r="B121" s="128"/>
      <c r="C121" s="61" t="s">
        <v>183</v>
      </c>
      <c r="D121" s="61"/>
      <c r="E121" s="2">
        <v>20</v>
      </c>
      <c r="F121" s="2">
        <v>20</v>
      </c>
      <c r="G121" s="2">
        <v>2</v>
      </c>
      <c r="H121" s="2">
        <v>0.2</v>
      </c>
      <c r="I121" s="2">
        <v>21.8</v>
      </c>
      <c r="J121" s="149"/>
      <c r="K121" s="137"/>
      <c r="L121" s="139"/>
    </row>
    <row r="122" spans="1:12" s="57" customFormat="1" ht="33" customHeight="1">
      <c r="A122" s="128"/>
      <c r="B122" s="128"/>
      <c r="C122" s="121" t="s">
        <v>184</v>
      </c>
      <c r="D122" s="77"/>
      <c r="E122" s="22">
        <v>10</v>
      </c>
      <c r="F122" s="22">
        <v>10</v>
      </c>
      <c r="G122" s="33">
        <v>0</v>
      </c>
      <c r="H122" s="33">
        <v>0.2</v>
      </c>
      <c r="I122" s="22">
        <v>9.8</v>
      </c>
      <c r="J122" s="149"/>
      <c r="K122" s="137"/>
      <c r="L122" s="139"/>
    </row>
    <row r="123" spans="1:12" s="57" customFormat="1" ht="48" customHeight="1">
      <c r="A123" s="128"/>
      <c r="B123" s="128"/>
      <c r="C123" s="54" t="s">
        <v>286</v>
      </c>
      <c r="D123" s="77"/>
      <c r="E123" s="22">
        <v>10</v>
      </c>
      <c r="F123" s="22">
        <v>10</v>
      </c>
      <c r="G123" s="33">
        <v>2</v>
      </c>
      <c r="H123" s="33">
        <v>0</v>
      </c>
      <c r="I123" s="22">
        <v>12</v>
      </c>
      <c r="J123" s="149"/>
      <c r="K123" s="137"/>
      <c r="L123" s="139"/>
    </row>
    <row r="124" spans="1:12" s="57" customFormat="1" ht="17.25" customHeight="1">
      <c r="A124" s="128"/>
      <c r="B124" s="128"/>
      <c r="C124" s="81" t="s">
        <v>26</v>
      </c>
      <c r="D124" s="49"/>
      <c r="E124" s="6">
        <f>E125+E128</f>
        <v>20</v>
      </c>
      <c r="F124" s="6">
        <f>F125+F128</f>
        <v>20</v>
      </c>
      <c r="G124" s="6">
        <f>G125+G128</f>
        <v>0</v>
      </c>
      <c r="H124" s="6">
        <f>H125+H128</f>
        <v>0</v>
      </c>
      <c r="I124" s="6">
        <f>I125+I128</f>
        <v>20</v>
      </c>
      <c r="J124" s="149"/>
      <c r="K124" s="137"/>
      <c r="L124" s="139"/>
    </row>
    <row r="125" spans="1:12" s="57" customFormat="1" ht="28.5" customHeight="1">
      <c r="A125" s="128"/>
      <c r="B125" s="128"/>
      <c r="C125" s="48" t="s">
        <v>27</v>
      </c>
      <c r="D125" s="49"/>
      <c r="E125" s="6">
        <f>E126+E127</f>
        <v>10</v>
      </c>
      <c r="F125" s="6">
        <f>F126+F127</f>
        <v>10</v>
      </c>
      <c r="G125" s="6">
        <f>G126+G127</f>
        <v>0</v>
      </c>
      <c r="H125" s="6">
        <f>H126+H127</f>
        <v>0</v>
      </c>
      <c r="I125" s="6">
        <f>I126+I127</f>
        <v>10</v>
      </c>
      <c r="J125" s="149"/>
      <c r="K125" s="137"/>
      <c r="L125" s="139"/>
    </row>
    <row r="126" spans="1:12" s="57" customFormat="1" ht="56.25" customHeight="1">
      <c r="A126" s="128"/>
      <c r="B126" s="128"/>
      <c r="C126" s="49" t="s">
        <v>51</v>
      </c>
      <c r="D126" s="49"/>
      <c r="E126" s="33">
        <v>7</v>
      </c>
      <c r="F126" s="33">
        <v>7</v>
      </c>
      <c r="G126" s="33">
        <v>0</v>
      </c>
      <c r="H126" s="33">
        <v>0</v>
      </c>
      <c r="I126" s="33">
        <f>F126-H126</f>
        <v>7</v>
      </c>
      <c r="J126" s="149"/>
      <c r="K126" s="137"/>
      <c r="L126" s="139"/>
    </row>
    <row r="127" spans="1:12" s="57" customFormat="1" ht="38.25" customHeight="1">
      <c r="A127" s="128"/>
      <c r="B127" s="128"/>
      <c r="C127" s="49" t="s">
        <v>40</v>
      </c>
      <c r="D127" s="49"/>
      <c r="E127" s="33">
        <v>3</v>
      </c>
      <c r="F127" s="33">
        <v>3</v>
      </c>
      <c r="G127" s="33">
        <v>0</v>
      </c>
      <c r="H127" s="33">
        <v>0</v>
      </c>
      <c r="I127" s="33">
        <v>3</v>
      </c>
      <c r="J127" s="149"/>
      <c r="K127" s="137"/>
      <c r="L127" s="139"/>
    </row>
    <row r="128" spans="1:12" s="57" customFormat="1" ht="31.5" customHeight="1">
      <c r="A128" s="128"/>
      <c r="B128" s="128"/>
      <c r="C128" s="48" t="s">
        <v>30</v>
      </c>
      <c r="D128" s="49"/>
      <c r="E128" s="6">
        <f>E129+E130+E131</f>
        <v>10</v>
      </c>
      <c r="F128" s="6">
        <f>F129+F130+F131</f>
        <v>10</v>
      </c>
      <c r="G128" s="6">
        <f>G129+G130+G131</f>
        <v>0</v>
      </c>
      <c r="H128" s="6">
        <f>H129+H130+H131</f>
        <v>0</v>
      </c>
      <c r="I128" s="6">
        <f>I129+I130+I131</f>
        <v>10</v>
      </c>
      <c r="J128" s="149"/>
      <c r="K128" s="137"/>
      <c r="L128" s="139"/>
    </row>
    <row r="129" spans="1:12" s="57" customFormat="1" ht="56.25" customHeight="1">
      <c r="A129" s="128"/>
      <c r="B129" s="128"/>
      <c r="C129" s="49" t="s">
        <v>31</v>
      </c>
      <c r="D129" s="49"/>
      <c r="E129" s="33">
        <v>5</v>
      </c>
      <c r="F129" s="33">
        <v>5</v>
      </c>
      <c r="G129" s="33">
        <v>0</v>
      </c>
      <c r="H129" s="33">
        <v>0</v>
      </c>
      <c r="I129" s="33">
        <v>5</v>
      </c>
      <c r="J129" s="149"/>
      <c r="K129" s="137"/>
      <c r="L129" s="139"/>
    </row>
    <row r="130" spans="1:12" s="57" customFormat="1" ht="41.25" customHeight="1">
      <c r="A130" s="128"/>
      <c r="B130" s="128"/>
      <c r="C130" s="49" t="s">
        <v>32</v>
      </c>
      <c r="D130" s="49"/>
      <c r="E130" s="33">
        <v>3</v>
      </c>
      <c r="F130" s="33">
        <v>3</v>
      </c>
      <c r="G130" s="33">
        <v>0</v>
      </c>
      <c r="H130" s="33">
        <v>0</v>
      </c>
      <c r="I130" s="33">
        <v>3</v>
      </c>
      <c r="J130" s="149"/>
      <c r="K130" s="137"/>
      <c r="L130" s="139"/>
    </row>
    <row r="131" spans="1:12" s="57" customFormat="1" ht="39.75" customHeight="1">
      <c r="A131" s="128"/>
      <c r="B131" s="128"/>
      <c r="C131" s="49" t="s">
        <v>33</v>
      </c>
      <c r="D131" s="49"/>
      <c r="E131" s="33">
        <v>2</v>
      </c>
      <c r="F131" s="33">
        <v>2</v>
      </c>
      <c r="G131" s="33">
        <v>0</v>
      </c>
      <c r="H131" s="33">
        <v>0</v>
      </c>
      <c r="I131" s="33">
        <v>2</v>
      </c>
      <c r="J131" s="150"/>
      <c r="K131" s="136"/>
      <c r="L131" s="140"/>
    </row>
    <row r="132" spans="1:12" s="57" customFormat="1" ht="21.75" customHeight="1">
      <c r="A132" s="128"/>
      <c r="B132" s="131" t="s">
        <v>52</v>
      </c>
      <c r="C132" s="103" t="s">
        <v>35</v>
      </c>
      <c r="D132" s="103"/>
      <c r="E132" s="112">
        <v>25</v>
      </c>
      <c r="F132" s="112">
        <v>25</v>
      </c>
      <c r="G132" s="112">
        <f>G133+G134</f>
        <v>1</v>
      </c>
      <c r="H132" s="112">
        <f>H133+H134</f>
        <v>0</v>
      </c>
      <c r="I132" s="112">
        <f>F132+G132-H132</f>
        <v>26</v>
      </c>
      <c r="J132" s="132">
        <f>I132+I135+I138+I141</f>
        <v>87.5</v>
      </c>
      <c r="K132" s="132" t="s">
        <v>36</v>
      </c>
      <c r="L132" s="138"/>
    </row>
    <row r="133" spans="1:12" s="57" customFormat="1" ht="68.25" customHeight="1">
      <c r="A133" s="128">
        <v>8</v>
      </c>
      <c r="B133" s="131"/>
      <c r="C133" s="113" t="s">
        <v>309</v>
      </c>
      <c r="D133" s="106"/>
      <c r="E133" s="107">
        <v>15</v>
      </c>
      <c r="F133" s="107">
        <v>15</v>
      </c>
      <c r="G133" s="107">
        <v>1</v>
      </c>
      <c r="H133" s="107">
        <v>0</v>
      </c>
      <c r="I133" s="107">
        <f>F133+G133-H133</f>
        <v>16</v>
      </c>
      <c r="J133" s="133"/>
      <c r="K133" s="133"/>
      <c r="L133" s="139"/>
    </row>
    <row r="134" spans="1:15" s="57" customFormat="1" ht="45" customHeight="1">
      <c r="A134" s="128"/>
      <c r="B134" s="131"/>
      <c r="C134" s="103" t="s">
        <v>310</v>
      </c>
      <c r="D134" s="103"/>
      <c r="E134" s="107">
        <v>10</v>
      </c>
      <c r="F134" s="107">
        <v>10</v>
      </c>
      <c r="G134" s="107">
        <v>0</v>
      </c>
      <c r="H134" s="107">
        <v>0</v>
      </c>
      <c r="I134" s="107">
        <f>F134+G134-H134</f>
        <v>10</v>
      </c>
      <c r="J134" s="133"/>
      <c r="K134" s="133"/>
      <c r="L134" s="139"/>
      <c r="M134" s="16"/>
      <c r="N134" s="16"/>
      <c r="O134" s="60"/>
    </row>
    <row r="135" spans="1:12" s="57" customFormat="1" ht="19.5" customHeight="1">
      <c r="A135" s="128"/>
      <c r="B135" s="131"/>
      <c r="C135" s="54" t="s">
        <v>37</v>
      </c>
      <c r="D135" s="54"/>
      <c r="E135" s="6">
        <f>E136+E137</f>
        <v>20</v>
      </c>
      <c r="F135" s="6">
        <f>F136+F137</f>
        <v>20</v>
      </c>
      <c r="G135" s="6">
        <f>G136+G137</f>
        <v>0</v>
      </c>
      <c r="H135" s="6">
        <f>H136+H137</f>
        <v>0</v>
      </c>
      <c r="I135" s="6">
        <f>I136+I137</f>
        <v>20</v>
      </c>
      <c r="J135" s="133"/>
      <c r="K135" s="133"/>
      <c r="L135" s="139"/>
    </row>
    <row r="136" spans="1:12" s="57" customFormat="1" ht="44.25" customHeight="1">
      <c r="A136" s="128"/>
      <c r="B136" s="131"/>
      <c r="C136" s="21" t="s">
        <v>168</v>
      </c>
      <c r="D136" s="21"/>
      <c r="E136" s="22">
        <v>10</v>
      </c>
      <c r="F136" s="22">
        <v>10</v>
      </c>
      <c r="G136" s="22">
        <v>0</v>
      </c>
      <c r="H136" s="22">
        <v>0</v>
      </c>
      <c r="I136" s="22">
        <f>(F136+G136)-H136</f>
        <v>10</v>
      </c>
      <c r="J136" s="133"/>
      <c r="K136" s="133"/>
      <c r="L136" s="139"/>
    </row>
    <row r="137" spans="1:12" s="57" customFormat="1" ht="25.5" customHeight="1">
      <c r="A137" s="128"/>
      <c r="B137" s="131"/>
      <c r="C137" s="21" t="s">
        <v>169</v>
      </c>
      <c r="D137" s="21"/>
      <c r="E137" s="22">
        <v>10</v>
      </c>
      <c r="F137" s="22">
        <v>10</v>
      </c>
      <c r="G137" s="22">
        <v>0</v>
      </c>
      <c r="H137" s="22">
        <v>0</v>
      </c>
      <c r="I137" s="22">
        <f>(F137+G137)-H137</f>
        <v>10</v>
      </c>
      <c r="J137" s="133"/>
      <c r="K137" s="133"/>
      <c r="L137" s="139"/>
    </row>
    <row r="138" spans="1:12" s="57" customFormat="1" ht="27" customHeight="1">
      <c r="A138" s="128"/>
      <c r="B138" s="131"/>
      <c r="C138" s="54" t="s">
        <v>170</v>
      </c>
      <c r="D138" s="54"/>
      <c r="E138" s="6">
        <v>20</v>
      </c>
      <c r="F138" s="6">
        <v>20</v>
      </c>
      <c r="G138" s="6">
        <v>3</v>
      </c>
      <c r="H138" s="6">
        <v>0</v>
      </c>
      <c r="I138" s="6">
        <v>23</v>
      </c>
      <c r="J138" s="133"/>
      <c r="K138" s="133"/>
      <c r="L138" s="139"/>
    </row>
    <row r="139" spans="1:12" s="57" customFormat="1" ht="31.5" customHeight="1">
      <c r="A139" s="128"/>
      <c r="B139" s="131"/>
      <c r="C139" s="21" t="s">
        <v>171</v>
      </c>
      <c r="D139" s="58"/>
      <c r="E139" s="22">
        <v>10</v>
      </c>
      <c r="F139" s="22">
        <v>10</v>
      </c>
      <c r="G139" s="22">
        <v>3</v>
      </c>
      <c r="H139" s="22">
        <v>0</v>
      </c>
      <c r="I139" s="22">
        <v>13</v>
      </c>
      <c r="J139" s="133"/>
      <c r="K139" s="133"/>
      <c r="L139" s="139"/>
    </row>
    <row r="140" spans="1:12" s="57" customFormat="1" ht="21" customHeight="1">
      <c r="A140" s="128"/>
      <c r="B140" s="131"/>
      <c r="C140" s="21" t="s">
        <v>172</v>
      </c>
      <c r="D140" s="21"/>
      <c r="E140" s="22">
        <v>10</v>
      </c>
      <c r="F140" s="22">
        <v>10</v>
      </c>
      <c r="G140" s="22">
        <v>0</v>
      </c>
      <c r="H140" s="22">
        <v>0</v>
      </c>
      <c r="I140" s="22">
        <v>10</v>
      </c>
      <c r="J140" s="133"/>
      <c r="K140" s="133"/>
      <c r="L140" s="139"/>
    </row>
    <row r="141" spans="1:12" s="57" customFormat="1" ht="17.25" customHeight="1">
      <c r="A141" s="128"/>
      <c r="B141" s="131"/>
      <c r="C141" s="54" t="s">
        <v>26</v>
      </c>
      <c r="D141" s="25"/>
      <c r="E141" s="2">
        <f>E142+E145</f>
        <v>20</v>
      </c>
      <c r="F141" s="2">
        <f>F142+F145</f>
        <v>20</v>
      </c>
      <c r="G141" s="2">
        <f>G142+G145</f>
        <v>0</v>
      </c>
      <c r="H141" s="2">
        <f>H142+H145</f>
        <v>1.5</v>
      </c>
      <c r="I141" s="2">
        <f>I142+I145</f>
        <v>18.5</v>
      </c>
      <c r="J141" s="133"/>
      <c r="K141" s="133"/>
      <c r="L141" s="139"/>
    </row>
    <row r="142" spans="1:12" s="57" customFormat="1" ht="26.25" customHeight="1">
      <c r="A142" s="128"/>
      <c r="B142" s="131"/>
      <c r="C142" s="21" t="s">
        <v>27</v>
      </c>
      <c r="D142" s="25"/>
      <c r="E142" s="2">
        <f>E143+E144</f>
        <v>10</v>
      </c>
      <c r="F142" s="2">
        <f>F143+F144</f>
        <v>10</v>
      </c>
      <c r="G142" s="2">
        <f>G143+G144</f>
        <v>0</v>
      </c>
      <c r="H142" s="2">
        <f>H143+H144</f>
        <v>1.5</v>
      </c>
      <c r="I142" s="2">
        <f>I143+I144</f>
        <v>8.5</v>
      </c>
      <c r="J142" s="133"/>
      <c r="K142" s="133"/>
      <c r="L142" s="139"/>
    </row>
    <row r="143" spans="1:12" s="57" customFormat="1" ht="156.75" customHeight="1">
      <c r="A143" s="128"/>
      <c r="B143" s="131"/>
      <c r="C143" s="25" t="s">
        <v>39</v>
      </c>
      <c r="D143" s="74" t="s">
        <v>284</v>
      </c>
      <c r="E143" s="22">
        <v>7</v>
      </c>
      <c r="F143" s="22">
        <v>7</v>
      </c>
      <c r="G143" s="22">
        <v>0</v>
      </c>
      <c r="H143" s="22">
        <v>1.5</v>
      </c>
      <c r="I143" s="2">
        <f>E143-H143</f>
        <v>5.5</v>
      </c>
      <c r="J143" s="133"/>
      <c r="K143" s="133"/>
      <c r="L143" s="139"/>
    </row>
    <row r="144" spans="1:12" s="57" customFormat="1" ht="41.25" customHeight="1">
      <c r="A144" s="128"/>
      <c r="B144" s="131"/>
      <c r="C144" s="25" t="s">
        <v>40</v>
      </c>
      <c r="D144" s="25"/>
      <c r="E144" s="22">
        <v>3</v>
      </c>
      <c r="F144" s="22">
        <v>3</v>
      </c>
      <c r="G144" s="22">
        <v>0</v>
      </c>
      <c r="H144" s="22">
        <v>0</v>
      </c>
      <c r="I144" s="2">
        <v>3</v>
      </c>
      <c r="J144" s="133"/>
      <c r="K144" s="133"/>
      <c r="L144" s="139"/>
    </row>
    <row r="145" spans="1:12" s="57" customFormat="1" ht="25.5" customHeight="1">
      <c r="A145" s="128"/>
      <c r="B145" s="131"/>
      <c r="C145" s="21" t="s">
        <v>30</v>
      </c>
      <c r="D145" s="25"/>
      <c r="E145" s="2">
        <f>E146+E147+E148</f>
        <v>10</v>
      </c>
      <c r="F145" s="2">
        <f>F146+F147+F148</f>
        <v>10</v>
      </c>
      <c r="G145" s="2">
        <f>G146+G147+G148</f>
        <v>0</v>
      </c>
      <c r="H145" s="2">
        <f>H146+H147+H148</f>
        <v>0</v>
      </c>
      <c r="I145" s="2">
        <f>I146+I147+I148</f>
        <v>10</v>
      </c>
      <c r="J145" s="133"/>
      <c r="K145" s="133"/>
      <c r="L145" s="139"/>
    </row>
    <row r="146" spans="1:12" s="57" customFormat="1" ht="51">
      <c r="A146" s="128"/>
      <c r="B146" s="131"/>
      <c r="C146" s="25" t="s">
        <v>31</v>
      </c>
      <c r="D146" s="25"/>
      <c r="E146" s="22">
        <v>5</v>
      </c>
      <c r="F146" s="22">
        <v>5</v>
      </c>
      <c r="G146" s="22">
        <v>0</v>
      </c>
      <c r="H146" s="22">
        <v>0</v>
      </c>
      <c r="I146" s="22">
        <v>5</v>
      </c>
      <c r="J146" s="133"/>
      <c r="K146" s="133"/>
      <c r="L146" s="139"/>
    </row>
    <row r="147" spans="1:12" s="57" customFormat="1" ht="39.75" customHeight="1">
      <c r="A147" s="128"/>
      <c r="B147" s="131"/>
      <c r="C147" s="25" t="s">
        <v>32</v>
      </c>
      <c r="D147" s="25"/>
      <c r="E147" s="22">
        <v>3</v>
      </c>
      <c r="F147" s="22">
        <v>3</v>
      </c>
      <c r="G147" s="22">
        <v>0</v>
      </c>
      <c r="H147" s="22">
        <v>0</v>
      </c>
      <c r="I147" s="22">
        <v>3</v>
      </c>
      <c r="J147" s="133"/>
      <c r="K147" s="133"/>
      <c r="L147" s="139"/>
    </row>
    <row r="148" spans="1:12" s="57" customFormat="1" ht="42" customHeight="1">
      <c r="A148" s="128"/>
      <c r="B148" s="131"/>
      <c r="C148" s="25" t="s">
        <v>33</v>
      </c>
      <c r="D148" s="25"/>
      <c r="E148" s="22">
        <v>2</v>
      </c>
      <c r="F148" s="22">
        <v>2</v>
      </c>
      <c r="G148" s="22">
        <v>0</v>
      </c>
      <c r="H148" s="22">
        <v>0</v>
      </c>
      <c r="I148" s="22">
        <v>2</v>
      </c>
      <c r="J148" s="134"/>
      <c r="K148" s="134"/>
      <c r="L148" s="140"/>
    </row>
    <row r="149" spans="1:12" s="57" customFormat="1" ht="17.25" customHeight="1">
      <c r="A149" s="128"/>
      <c r="B149" s="131" t="s">
        <v>54</v>
      </c>
      <c r="C149" s="81" t="s">
        <v>300</v>
      </c>
      <c r="D149" s="49"/>
      <c r="E149" s="6">
        <v>25</v>
      </c>
      <c r="F149" s="6">
        <v>25</v>
      </c>
      <c r="G149" s="6">
        <v>0</v>
      </c>
      <c r="H149" s="6">
        <v>0</v>
      </c>
      <c r="I149" s="6">
        <f>E149+G149-H149</f>
        <v>25</v>
      </c>
      <c r="J149" s="131">
        <f>I149+I152+I155+I158</f>
        <v>81.1</v>
      </c>
      <c r="K149" s="131" t="s">
        <v>23</v>
      </c>
      <c r="L149" s="141"/>
    </row>
    <row r="150" spans="1:12" s="57" customFormat="1" ht="72.75" customHeight="1">
      <c r="A150" s="2"/>
      <c r="B150" s="131"/>
      <c r="C150" s="110" t="s">
        <v>301</v>
      </c>
      <c r="D150" s="49"/>
      <c r="E150" s="33">
        <v>15</v>
      </c>
      <c r="F150" s="33">
        <v>15</v>
      </c>
      <c r="G150" s="33">
        <v>0</v>
      </c>
      <c r="H150" s="33">
        <v>0</v>
      </c>
      <c r="I150" s="33">
        <v>15</v>
      </c>
      <c r="J150" s="131"/>
      <c r="K150" s="131"/>
      <c r="L150" s="142"/>
    </row>
    <row r="151" spans="1:12" s="57" customFormat="1" ht="34.5" customHeight="1">
      <c r="A151" s="128">
        <v>9</v>
      </c>
      <c r="B151" s="131"/>
      <c r="C151" s="110" t="s">
        <v>302</v>
      </c>
      <c r="D151" s="49"/>
      <c r="E151" s="33">
        <v>10</v>
      </c>
      <c r="F151" s="33">
        <v>10</v>
      </c>
      <c r="G151" s="33">
        <v>0</v>
      </c>
      <c r="H151" s="33">
        <v>0</v>
      </c>
      <c r="I151" s="33">
        <v>10</v>
      </c>
      <c r="J151" s="131"/>
      <c r="K151" s="131"/>
      <c r="L151" s="142"/>
    </row>
    <row r="152" spans="1:12" s="57" customFormat="1" ht="18.75" customHeight="1">
      <c r="A152" s="128"/>
      <c r="B152" s="131"/>
      <c r="C152" s="54" t="s">
        <v>37</v>
      </c>
      <c r="D152" s="54"/>
      <c r="E152" s="2">
        <v>20</v>
      </c>
      <c r="F152" s="2">
        <v>20</v>
      </c>
      <c r="G152" s="2">
        <v>0</v>
      </c>
      <c r="H152" s="2">
        <v>0</v>
      </c>
      <c r="I152" s="2">
        <v>20</v>
      </c>
      <c r="J152" s="131"/>
      <c r="K152" s="131"/>
      <c r="L152" s="142"/>
    </row>
    <row r="153" spans="1:12" s="57" customFormat="1" ht="66.75" customHeight="1">
      <c r="A153" s="128"/>
      <c r="B153" s="131"/>
      <c r="C153" s="25" t="s">
        <v>207</v>
      </c>
      <c r="D153" s="54"/>
      <c r="E153" s="22">
        <v>10</v>
      </c>
      <c r="F153" s="22">
        <v>10</v>
      </c>
      <c r="G153" s="22">
        <v>0</v>
      </c>
      <c r="H153" s="22">
        <v>0</v>
      </c>
      <c r="I153" s="22">
        <v>10</v>
      </c>
      <c r="J153" s="131"/>
      <c r="K153" s="131"/>
      <c r="L153" s="142"/>
    </row>
    <row r="154" spans="1:12" s="57" customFormat="1" ht="63.75" customHeight="1">
      <c r="A154" s="128"/>
      <c r="B154" s="131"/>
      <c r="C154" s="25" t="s">
        <v>208</v>
      </c>
      <c r="D154" s="25"/>
      <c r="E154" s="22">
        <v>10</v>
      </c>
      <c r="F154" s="22">
        <v>10</v>
      </c>
      <c r="G154" s="22">
        <v>0</v>
      </c>
      <c r="H154" s="22">
        <v>0</v>
      </c>
      <c r="I154" s="22">
        <v>10</v>
      </c>
      <c r="J154" s="131"/>
      <c r="K154" s="131"/>
      <c r="L154" s="142"/>
    </row>
    <row r="155" spans="1:12" s="57" customFormat="1" ht="18" customHeight="1">
      <c r="A155" s="128"/>
      <c r="B155" s="131"/>
      <c r="C155" s="54" t="s">
        <v>38</v>
      </c>
      <c r="D155" s="54"/>
      <c r="E155" s="2">
        <v>20</v>
      </c>
      <c r="F155" s="2">
        <v>20</v>
      </c>
      <c r="G155" s="2">
        <v>2</v>
      </c>
      <c r="H155" s="2">
        <v>4.4</v>
      </c>
      <c r="I155" s="2">
        <v>17.6</v>
      </c>
      <c r="J155" s="131"/>
      <c r="K155" s="131"/>
      <c r="L155" s="142"/>
    </row>
    <row r="156" spans="1:12" s="57" customFormat="1" ht="81" customHeight="1">
      <c r="A156" s="128"/>
      <c r="B156" s="131"/>
      <c r="C156" s="21" t="s">
        <v>209</v>
      </c>
      <c r="D156" s="58"/>
      <c r="E156" s="22">
        <v>10</v>
      </c>
      <c r="F156" s="22">
        <v>10</v>
      </c>
      <c r="G156" s="22">
        <v>0</v>
      </c>
      <c r="H156" s="22">
        <v>4.4</v>
      </c>
      <c r="I156" s="22">
        <v>5.6</v>
      </c>
      <c r="J156" s="131"/>
      <c r="K156" s="131"/>
      <c r="L156" s="142"/>
    </row>
    <row r="157" spans="1:12" s="57" customFormat="1" ht="84" customHeight="1">
      <c r="A157" s="128"/>
      <c r="B157" s="131"/>
      <c r="C157" s="21" t="s">
        <v>210</v>
      </c>
      <c r="D157" s="58"/>
      <c r="E157" s="22">
        <v>10</v>
      </c>
      <c r="F157" s="22">
        <v>10</v>
      </c>
      <c r="G157" s="22">
        <v>2</v>
      </c>
      <c r="H157" s="22">
        <v>0</v>
      </c>
      <c r="I157" s="22">
        <v>12</v>
      </c>
      <c r="J157" s="131"/>
      <c r="K157" s="131"/>
      <c r="L157" s="142"/>
    </row>
    <row r="158" spans="1:12" s="57" customFormat="1" ht="18" customHeight="1">
      <c r="A158" s="128"/>
      <c r="B158" s="131"/>
      <c r="C158" s="54" t="s">
        <v>26</v>
      </c>
      <c r="D158" s="25"/>
      <c r="E158" s="2">
        <f>E159+E162</f>
        <v>20</v>
      </c>
      <c r="F158" s="2">
        <f>F159+F162</f>
        <v>20</v>
      </c>
      <c r="G158" s="2">
        <f>G159+G162</f>
        <v>0</v>
      </c>
      <c r="H158" s="2">
        <f>H159+H162</f>
        <v>1.5</v>
      </c>
      <c r="I158" s="2">
        <f>I159+I162</f>
        <v>18.5</v>
      </c>
      <c r="J158" s="131"/>
      <c r="K158" s="131"/>
      <c r="L158" s="142"/>
    </row>
    <row r="159" spans="1:12" s="57" customFormat="1" ht="30" customHeight="1">
      <c r="A159" s="128"/>
      <c r="B159" s="131"/>
      <c r="C159" s="21" t="s">
        <v>27</v>
      </c>
      <c r="D159" s="25"/>
      <c r="E159" s="2">
        <f>E160+E161</f>
        <v>10</v>
      </c>
      <c r="F159" s="2">
        <f>F160+F161</f>
        <v>10</v>
      </c>
      <c r="G159" s="2">
        <f>G160+G161</f>
        <v>0</v>
      </c>
      <c r="H159" s="2">
        <f>H160+H161</f>
        <v>1.5</v>
      </c>
      <c r="I159" s="2">
        <f>I160+I161</f>
        <v>8.5</v>
      </c>
      <c r="J159" s="131"/>
      <c r="K159" s="131"/>
      <c r="L159" s="142"/>
    </row>
    <row r="160" spans="1:12" s="57" customFormat="1" ht="126.75" customHeight="1">
      <c r="A160" s="128"/>
      <c r="B160" s="131"/>
      <c r="C160" s="25" t="s">
        <v>39</v>
      </c>
      <c r="D160" s="74" t="s">
        <v>186</v>
      </c>
      <c r="E160" s="22">
        <v>7</v>
      </c>
      <c r="F160" s="22">
        <v>7</v>
      </c>
      <c r="G160" s="22">
        <v>0</v>
      </c>
      <c r="H160" s="22">
        <v>1.5</v>
      </c>
      <c r="I160" s="2">
        <f>E160-H160</f>
        <v>5.5</v>
      </c>
      <c r="J160" s="131"/>
      <c r="K160" s="131"/>
      <c r="L160" s="142"/>
    </row>
    <row r="161" spans="1:12" s="57" customFormat="1" ht="38.25">
      <c r="A161" s="128"/>
      <c r="B161" s="131"/>
      <c r="C161" s="25" t="s">
        <v>40</v>
      </c>
      <c r="D161" s="25"/>
      <c r="E161" s="22">
        <v>3</v>
      </c>
      <c r="F161" s="22">
        <v>3</v>
      </c>
      <c r="G161" s="22">
        <v>0</v>
      </c>
      <c r="H161" s="22">
        <v>0</v>
      </c>
      <c r="I161" s="22">
        <v>3</v>
      </c>
      <c r="J161" s="131"/>
      <c r="K161" s="131"/>
      <c r="L161" s="142"/>
    </row>
    <row r="162" spans="1:12" s="57" customFormat="1" ht="29.25" customHeight="1">
      <c r="A162" s="128"/>
      <c r="B162" s="131"/>
      <c r="C162" s="21" t="s">
        <v>30</v>
      </c>
      <c r="D162" s="25"/>
      <c r="E162" s="2">
        <f>E163+E164+E165</f>
        <v>10</v>
      </c>
      <c r="F162" s="2">
        <f>F163+F164+F165</f>
        <v>10</v>
      </c>
      <c r="G162" s="2">
        <f>G163+G164+G165</f>
        <v>0</v>
      </c>
      <c r="H162" s="2">
        <f>H163+H164+H165</f>
        <v>0</v>
      </c>
      <c r="I162" s="2">
        <f>I163+I164+I165</f>
        <v>10</v>
      </c>
      <c r="J162" s="131"/>
      <c r="K162" s="131"/>
      <c r="L162" s="142"/>
    </row>
    <row r="163" spans="1:12" s="57" customFormat="1" ht="59.25" customHeight="1">
      <c r="A163" s="128"/>
      <c r="B163" s="131"/>
      <c r="C163" s="25" t="s">
        <v>41</v>
      </c>
      <c r="D163" s="25"/>
      <c r="E163" s="22">
        <v>5</v>
      </c>
      <c r="F163" s="22">
        <v>5</v>
      </c>
      <c r="G163" s="22">
        <v>0</v>
      </c>
      <c r="H163" s="22">
        <v>0</v>
      </c>
      <c r="I163" s="22">
        <v>5</v>
      </c>
      <c r="J163" s="131"/>
      <c r="K163" s="131"/>
      <c r="L163" s="142"/>
    </row>
    <row r="164" spans="1:12" s="57" customFormat="1" ht="39" customHeight="1">
      <c r="A164" s="128"/>
      <c r="B164" s="131"/>
      <c r="C164" s="25" t="s">
        <v>42</v>
      </c>
      <c r="D164" s="25"/>
      <c r="E164" s="22">
        <v>3</v>
      </c>
      <c r="F164" s="22">
        <v>3</v>
      </c>
      <c r="G164" s="22">
        <v>0</v>
      </c>
      <c r="H164" s="22">
        <v>0</v>
      </c>
      <c r="I164" s="22">
        <v>3</v>
      </c>
      <c r="J164" s="131"/>
      <c r="K164" s="131"/>
      <c r="L164" s="142"/>
    </row>
    <row r="165" spans="1:12" s="57" customFormat="1" ht="47.25" customHeight="1">
      <c r="A165" s="128"/>
      <c r="B165" s="131"/>
      <c r="C165" s="25" t="s">
        <v>33</v>
      </c>
      <c r="D165" s="25"/>
      <c r="E165" s="22">
        <v>2</v>
      </c>
      <c r="F165" s="22">
        <v>2</v>
      </c>
      <c r="G165" s="22">
        <v>0</v>
      </c>
      <c r="H165" s="22">
        <v>0</v>
      </c>
      <c r="I165" s="22">
        <v>2</v>
      </c>
      <c r="J165" s="131"/>
      <c r="K165" s="131"/>
      <c r="L165" s="143"/>
    </row>
    <row r="166" spans="1:12" s="57" customFormat="1" ht="16.5" customHeight="1">
      <c r="A166" s="128"/>
      <c r="B166" s="131" t="s">
        <v>55</v>
      </c>
      <c r="C166" s="81" t="s">
        <v>22</v>
      </c>
      <c r="D166" s="49"/>
      <c r="E166" s="6">
        <v>25</v>
      </c>
      <c r="F166" s="6">
        <v>25</v>
      </c>
      <c r="G166" s="33">
        <v>0</v>
      </c>
      <c r="H166" s="33">
        <v>0</v>
      </c>
      <c r="I166" s="6">
        <f>SUM(I167:I168)</f>
        <v>25</v>
      </c>
      <c r="J166" s="131">
        <f>I166+I169+I172+I175</f>
        <v>87</v>
      </c>
      <c r="K166" s="131" t="s">
        <v>36</v>
      </c>
      <c r="L166" s="144"/>
    </row>
    <row r="167" spans="1:12" s="57" customFormat="1" ht="45.75" customHeight="1">
      <c r="A167" s="2"/>
      <c r="B167" s="131"/>
      <c r="C167" s="49" t="s">
        <v>173</v>
      </c>
      <c r="D167" s="49"/>
      <c r="E167" s="33">
        <v>15</v>
      </c>
      <c r="F167" s="33">
        <v>15</v>
      </c>
      <c r="G167" s="33">
        <v>0</v>
      </c>
      <c r="H167" s="33">
        <v>0</v>
      </c>
      <c r="I167" s="33">
        <f>F167+G167-H167</f>
        <v>15</v>
      </c>
      <c r="J167" s="131"/>
      <c r="K167" s="131"/>
      <c r="L167" s="145"/>
    </row>
    <row r="168" spans="1:12" s="57" customFormat="1" ht="71.25" customHeight="1">
      <c r="A168" s="128">
        <v>10</v>
      </c>
      <c r="B168" s="131"/>
      <c r="C168" s="49" t="s">
        <v>303</v>
      </c>
      <c r="D168" s="49"/>
      <c r="E168" s="33">
        <v>10</v>
      </c>
      <c r="F168" s="33">
        <v>10</v>
      </c>
      <c r="G168" s="33">
        <v>0</v>
      </c>
      <c r="H168" s="33">
        <v>0</v>
      </c>
      <c r="I168" s="33">
        <f>F168+G168-H168</f>
        <v>10</v>
      </c>
      <c r="J168" s="131"/>
      <c r="K168" s="131"/>
      <c r="L168" s="145"/>
    </row>
    <row r="169" spans="1:12" s="57" customFormat="1" ht="21" customHeight="1">
      <c r="A169" s="128"/>
      <c r="B169" s="131"/>
      <c r="C169" s="61" t="s">
        <v>37</v>
      </c>
      <c r="D169" s="25"/>
      <c r="E169" s="2">
        <f>E170+E171</f>
        <v>20</v>
      </c>
      <c r="F169" s="2">
        <f>F170+F171</f>
        <v>20</v>
      </c>
      <c r="G169" s="2">
        <f>G170+G171</f>
        <v>0</v>
      </c>
      <c r="H169" s="2">
        <f>H170+H171</f>
        <v>0</v>
      </c>
      <c r="I169" s="2">
        <f>F169+G169-H169</f>
        <v>20</v>
      </c>
      <c r="J169" s="131"/>
      <c r="K169" s="131"/>
      <c r="L169" s="145"/>
    </row>
    <row r="170" spans="1:12" s="57" customFormat="1" ht="50.25" customHeight="1">
      <c r="A170" s="128"/>
      <c r="B170" s="131"/>
      <c r="C170" s="25" t="s">
        <v>174</v>
      </c>
      <c r="D170" s="54"/>
      <c r="E170" s="22">
        <v>10</v>
      </c>
      <c r="F170" s="22">
        <v>10</v>
      </c>
      <c r="G170" s="33">
        <v>0</v>
      </c>
      <c r="H170" s="33">
        <v>0</v>
      </c>
      <c r="I170" s="22">
        <v>10</v>
      </c>
      <c r="J170" s="131"/>
      <c r="K170" s="131"/>
      <c r="L170" s="145"/>
    </row>
    <row r="171" spans="1:12" s="57" customFormat="1" ht="46.5" customHeight="1">
      <c r="A171" s="128"/>
      <c r="B171" s="131"/>
      <c r="C171" s="25" t="s">
        <v>175</v>
      </c>
      <c r="D171" s="25"/>
      <c r="E171" s="22">
        <v>10</v>
      </c>
      <c r="F171" s="22">
        <v>10</v>
      </c>
      <c r="G171" s="33">
        <v>0</v>
      </c>
      <c r="H171" s="33">
        <v>0</v>
      </c>
      <c r="I171" s="22">
        <f>(F171+G171)-H171</f>
        <v>10</v>
      </c>
      <c r="J171" s="131"/>
      <c r="K171" s="131"/>
      <c r="L171" s="145"/>
    </row>
    <row r="172" spans="1:12" s="57" customFormat="1" ht="23.25" customHeight="1">
      <c r="A172" s="128"/>
      <c r="B172" s="131"/>
      <c r="C172" s="25" t="s">
        <v>283</v>
      </c>
      <c r="D172" s="54"/>
      <c r="E172" s="2">
        <f>E173+E174</f>
        <v>20</v>
      </c>
      <c r="F172" s="2">
        <f>F173+F174</f>
        <v>20</v>
      </c>
      <c r="G172" s="2">
        <f>G174+G173</f>
        <v>2.4</v>
      </c>
      <c r="H172" s="2">
        <f>H173+H174</f>
        <v>0.4</v>
      </c>
      <c r="I172" s="2">
        <f>E172+G172-H172</f>
        <v>22</v>
      </c>
      <c r="J172" s="131"/>
      <c r="K172" s="131"/>
      <c r="L172" s="145"/>
    </row>
    <row r="173" spans="1:12" s="57" customFormat="1" ht="72.75" customHeight="1">
      <c r="A173" s="128"/>
      <c r="B173" s="131"/>
      <c r="C173" s="50" t="s">
        <v>176</v>
      </c>
      <c r="D173" s="58"/>
      <c r="E173" s="22">
        <v>10</v>
      </c>
      <c r="F173" s="22">
        <v>10</v>
      </c>
      <c r="G173" s="33">
        <v>2.4</v>
      </c>
      <c r="H173" s="33">
        <v>0</v>
      </c>
      <c r="I173" s="22">
        <f>E173+G173-H173</f>
        <v>12.4</v>
      </c>
      <c r="J173" s="131"/>
      <c r="K173" s="131"/>
      <c r="L173" s="145"/>
    </row>
    <row r="174" spans="1:12" s="57" customFormat="1" ht="54.75" customHeight="1">
      <c r="A174" s="128"/>
      <c r="B174" s="131"/>
      <c r="C174" s="50" t="s">
        <v>177</v>
      </c>
      <c r="D174" s="54"/>
      <c r="E174" s="22">
        <v>10</v>
      </c>
      <c r="F174" s="22">
        <v>10</v>
      </c>
      <c r="G174" s="33">
        <v>0</v>
      </c>
      <c r="H174" s="33">
        <v>0.4</v>
      </c>
      <c r="I174" s="22">
        <f>F174+G174-H174</f>
        <v>9.6</v>
      </c>
      <c r="J174" s="131"/>
      <c r="K174" s="131"/>
      <c r="L174" s="145"/>
    </row>
    <row r="175" spans="1:12" s="57" customFormat="1" ht="19.5" customHeight="1">
      <c r="A175" s="128"/>
      <c r="B175" s="131"/>
      <c r="C175" s="54" t="s">
        <v>26</v>
      </c>
      <c r="D175" s="25"/>
      <c r="E175" s="2">
        <f>E176+E179</f>
        <v>20</v>
      </c>
      <c r="F175" s="2">
        <f>F176+F179</f>
        <v>20</v>
      </c>
      <c r="G175" s="2">
        <f>G176+G179</f>
        <v>0</v>
      </c>
      <c r="H175" s="2">
        <f>H176+H179</f>
        <v>0</v>
      </c>
      <c r="I175" s="2">
        <f>I176+I179</f>
        <v>20</v>
      </c>
      <c r="J175" s="131"/>
      <c r="K175" s="131"/>
      <c r="L175" s="145"/>
    </row>
    <row r="176" spans="1:12" s="57" customFormat="1" ht="30.75" customHeight="1">
      <c r="A176" s="128"/>
      <c r="B176" s="131"/>
      <c r="C176" s="21" t="s">
        <v>27</v>
      </c>
      <c r="D176" s="25"/>
      <c r="E176" s="2">
        <f>E177+E178</f>
        <v>10</v>
      </c>
      <c r="F176" s="2">
        <f>F177+F178</f>
        <v>10</v>
      </c>
      <c r="G176" s="2">
        <f>G177+G178</f>
        <v>0</v>
      </c>
      <c r="H176" s="2">
        <f>H177+H178</f>
        <v>0</v>
      </c>
      <c r="I176" s="2">
        <f>I177+I178</f>
        <v>10</v>
      </c>
      <c r="J176" s="131"/>
      <c r="K176" s="131"/>
      <c r="L176" s="145"/>
    </row>
    <row r="177" spans="1:12" s="57" customFormat="1" ht="41.25" customHeight="1">
      <c r="A177" s="128"/>
      <c r="B177" s="131"/>
      <c r="C177" s="25" t="s">
        <v>56</v>
      </c>
      <c r="D177" s="25"/>
      <c r="E177" s="22">
        <v>7</v>
      </c>
      <c r="F177" s="22">
        <v>7</v>
      </c>
      <c r="G177" s="22">
        <v>0</v>
      </c>
      <c r="H177" s="22">
        <v>0</v>
      </c>
      <c r="I177" s="22">
        <f>E177-H177</f>
        <v>7</v>
      </c>
      <c r="J177" s="131"/>
      <c r="K177" s="131"/>
      <c r="L177" s="145"/>
    </row>
    <row r="178" spans="1:12" s="57" customFormat="1" ht="36.75" customHeight="1">
      <c r="A178" s="128"/>
      <c r="B178" s="131"/>
      <c r="C178" s="25" t="s">
        <v>29</v>
      </c>
      <c r="D178" s="25"/>
      <c r="E178" s="22">
        <v>3</v>
      </c>
      <c r="F178" s="22">
        <v>3</v>
      </c>
      <c r="G178" s="22">
        <v>0</v>
      </c>
      <c r="H178" s="22">
        <v>0</v>
      </c>
      <c r="I178" s="22">
        <v>3</v>
      </c>
      <c r="J178" s="131"/>
      <c r="K178" s="131"/>
      <c r="L178" s="145"/>
    </row>
    <row r="179" spans="1:12" s="57" customFormat="1" ht="29.25" customHeight="1">
      <c r="A179" s="128"/>
      <c r="B179" s="131"/>
      <c r="C179" s="21" t="s">
        <v>30</v>
      </c>
      <c r="D179" s="25"/>
      <c r="E179" s="2">
        <f>E180+E181+E182</f>
        <v>10</v>
      </c>
      <c r="F179" s="2">
        <f>F180+F181+F182</f>
        <v>10</v>
      </c>
      <c r="G179" s="2">
        <f>G180+G181+G182</f>
        <v>0</v>
      </c>
      <c r="H179" s="2">
        <f>H180+H181+H182</f>
        <v>0</v>
      </c>
      <c r="I179" s="2">
        <f>I180+I181+I182</f>
        <v>10</v>
      </c>
      <c r="J179" s="131"/>
      <c r="K179" s="131"/>
      <c r="L179" s="145"/>
    </row>
    <row r="180" spans="1:12" s="57" customFormat="1" ht="56.25" customHeight="1">
      <c r="A180" s="128"/>
      <c r="B180" s="131"/>
      <c r="C180" s="25" t="s">
        <v>31</v>
      </c>
      <c r="D180" s="25"/>
      <c r="E180" s="22">
        <v>5</v>
      </c>
      <c r="F180" s="22">
        <v>5</v>
      </c>
      <c r="G180" s="22">
        <v>0</v>
      </c>
      <c r="H180" s="22">
        <v>0</v>
      </c>
      <c r="I180" s="22">
        <v>5</v>
      </c>
      <c r="J180" s="131"/>
      <c r="K180" s="131"/>
      <c r="L180" s="145"/>
    </row>
    <row r="181" spans="1:12" s="57" customFormat="1" ht="45" customHeight="1">
      <c r="A181" s="128"/>
      <c r="B181" s="131"/>
      <c r="C181" s="25" t="s">
        <v>32</v>
      </c>
      <c r="D181" s="25"/>
      <c r="E181" s="22">
        <v>3</v>
      </c>
      <c r="F181" s="22">
        <v>3</v>
      </c>
      <c r="G181" s="22">
        <v>0</v>
      </c>
      <c r="H181" s="22">
        <v>0</v>
      </c>
      <c r="I181" s="22">
        <v>3</v>
      </c>
      <c r="J181" s="131"/>
      <c r="K181" s="131"/>
      <c r="L181" s="145"/>
    </row>
    <row r="182" spans="1:12" s="57" customFormat="1" ht="42.75" customHeight="1">
      <c r="A182" s="128"/>
      <c r="B182" s="131"/>
      <c r="C182" s="25" t="s">
        <v>33</v>
      </c>
      <c r="D182" s="25"/>
      <c r="E182" s="22">
        <v>2</v>
      </c>
      <c r="F182" s="22">
        <v>2</v>
      </c>
      <c r="G182" s="22">
        <v>0</v>
      </c>
      <c r="H182" s="22">
        <v>0</v>
      </c>
      <c r="I182" s="22">
        <v>2</v>
      </c>
      <c r="J182" s="131"/>
      <c r="K182" s="131"/>
      <c r="L182" s="146"/>
    </row>
    <row r="183" spans="1:12" s="57" customFormat="1" ht="18.75" customHeight="1">
      <c r="A183" s="128"/>
      <c r="B183" s="131" t="s">
        <v>58</v>
      </c>
      <c r="C183" s="81" t="s">
        <v>35</v>
      </c>
      <c r="D183" s="49"/>
      <c r="E183" s="6">
        <v>25</v>
      </c>
      <c r="F183" s="6">
        <v>25</v>
      </c>
      <c r="G183" s="6">
        <v>0</v>
      </c>
      <c r="H183" s="6">
        <v>0</v>
      </c>
      <c r="I183" s="6">
        <v>25</v>
      </c>
      <c r="J183" s="131">
        <v>87.5</v>
      </c>
      <c r="K183" s="131" t="s">
        <v>36</v>
      </c>
      <c r="L183" s="141"/>
    </row>
    <row r="184" spans="1:12" s="57" customFormat="1" ht="56.25" customHeight="1">
      <c r="A184" s="128">
        <v>11</v>
      </c>
      <c r="B184" s="131"/>
      <c r="C184" s="117" t="s">
        <v>202</v>
      </c>
      <c r="D184" s="81"/>
      <c r="E184" s="33">
        <v>15</v>
      </c>
      <c r="F184" s="33">
        <v>15</v>
      </c>
      <c r="G184" s="33">
        <v>0</v>
      </c>
      <c r="H184" s="33">
        <v>0</v>
      </c>
      <c r="I184" s="33">
        <v>15</v>
      </c>
      <c r="J184" s="131"/>
      <c r="K184" s="131"/>
      <c r="L184" s="142"/>
    </row>
    <row r="185" spans="1:12" s="57" customFormat="1" ht="93" customHeight="1">
      <c r="A185" s="128"/>
      <c r="B185" s="131"/>
      <c r="C185" s="48" t="s">
        <v>203</v>
      </c>
      <c r="D185" s="49"/>
      <c r="E185" s="33">
        <v>10</v>
      </c>
      <c r="F185" s="33">
        <v>10</v>
      </c>
      <c r="G185" s="33">
        <v>0</v>
      </c>
      <c r="H185" s="33">
        <v>0</v>
      </c>
      <c r="I185" s="33">
        <v>10</v>
      </c>
      <c r="J185" s="131"/>
      <c r="K185" s="131"/>
      <c r="L185" s="142"/>
    </row>
    <row r="186" spans="1:12" s="57" customFormat="1" ht="17.25" customHeight="1">
      <c r="A186" s="128"/>
      <c r="B186" s="131"/>
      <c r="C186" s="54" t="s">
        <v>37</v>
      </c>
      <c r="D186" s="54"/>
      <c r="E186" s="2">
        <f>E187+E188</f>
        <v>20</v>
      </c>
      <c r="F186" s="2">
        <f>F187+F188</f>
        <v>0</v>
      </c>
      <c r="G186" s="2">
        <f>G187+G188</f>
        <v>0</v>
      </c>
      <c r="H186" s="2">
        <f>H187+H188</f>
        <v>0</v>
      </c>
      <c r="I186" s="2">
        <f>I187+I188</f>
        <v>20</v>
      </c>
      <c r="J186" s="131"/>
      <c r="K186" s="131"/>
      <c r="L186" s="142"/>
    </row>
    <row r="187" spans="1:12" s="57" customFormat="1" ht="45" customHeight="1">
      <c r="A187" s="128"/>
      <c r="B187" s="131"/>
      <c r="C187" s="31" t="s">
        <v>204</v>
      </c>
      <c r="D187" s="54"/>
      <c r="E187" s="22">
        <v>10</v>
      </c>
      <c r="F187" s="22">
        <v>0</v>
      </c>
      <c r="G187" s="22">
        <v>0</v>
      </c>
      <c r="H187" s="22">
        <v>0</v>
      </c>
      <c r="I187" s="22">
        <v>10</v>
      </c>
      <c r="J187" s="131"/>
      <c r="K187" s="131"/>
      <c r="L187" s="142"/>
    </row>
    <row r="188" spans="1:12" s="57" customFormat="1" ht="46.5" customHeight="1">
      <c r="A188" s="128"/>
      <c r="B188" s="131"/>
      <c r="C188" s="31" t="s">
        <v>205</v>
      </c>
      <c r="D188" s="25"/>
      <c r="E188" s="22">
        <v>10</v>
      </c>
      <c r="F188" s="22">
        <v>0</v>
      </c>
      <c r="G188" s="22">
        <v>0</v>
      </c>
      <c r="H188" s="22">
        <v>0</v>
      </c>
      <c r="I188" s="22">
        <v>10</v>
      </c>
      <c r="J188" s="131"/>
      <c r="K188" s="131"/>
      <c r="L188" s="142"/>
    </row>
    <row r="189" spans="1:12" s="57" customFormat="1" ht="28.5" customHeight="1">
      <c r="A189" s="128"/>
      <c r="B189" s="131"/>
      <c r="C189" s="54" t="s">
        <v>206</v>
      </c>
      <c r="D189" s="54"/>
      <c r="E189" s="2">
        <v>20</v>
      </c>
      <c r="F189" s="2">
        <f>F190+F191</f>
        <v>20</v>
      </c>
      <c r="G189" s="2">
        <v>4</v>
      </c>
      <c r="H189" s="2">
        <f>H190+H191</f>
        <v>0</v>
      </c>
      <c r="I189" s="2">
        <f>F189+G189</f>
        <v>24</v>
      </c>
      <c r="J189" s="131"/>
      <c r="K189" s="131"/>
      <c r="L189" s="142"/>
    </row>
    <row r="190" spans="1:12" s="57" customFormat="1" ht="56.25" customHeight="1">
      <c r="A190" s="128"/>
      <c r="B190" s="131"/>
      <c r="C190" s="25" t="s">
        <v>221</v>
      </c>
      <c r="D190" s="77"/>
      <c r="E190" s="22">
        <v>10</v>
      </c>
      <c r="F190" s="22">
        <v>10</v>
      </c>
      <c r="G190" s="22">
        <v>2</v>
      </c>
      <c r="H190" s="22">
        <v>0</v>
      </c>
      <c r="I190" s="22">
        <v>12</v>
      </c>
      <c r="J190" s="131"/>
      <c r="K190" s="131"/>
      <c r="L190" s="142"/>
    </row>
    <row r="191" spans="1:12" s="57" customFormat="1" ht="75.75" customHeight="1">
      <c r="A191" s="128"/>
      <c r="B191" s="131"/>
      <c r="C191" s="25" t="s">
        <v>222</v>
      </c>
      <c r="D191" s="77"/>
      <c r="E191" s="22">
        <v>10</v>
      </c>
      <c r="F191" s="22">
        <v>10</v>
      </c>
      <c r="G191" s="22">
        <v>2</v>
      </c>
      <c r="H191" s="22">
        <v>0</v>
      </c>
      <c r="I191" s="22">
        <v>12</v>
      </c>
      <c r="J191" s="131"/>
      <c r="K191" s="131"/>
      <c r="L191" s="142"/>
    </row>
    <row r="192" spans="1:12" s="57" customFormat="1" ht="19.5" customHeight="1">
      <c r="A192" s="128"/>
      <c r="B192" s="131"/>
      <c r="C192" s="54" t="s">
        <v>26</v>
      </c>
      <c r="D192" s="25"/>
      <c r="E192" s="2">
        <f>E193+E196</f>
        <v>20</v>
      </c>
      <c r="F192" s="2">
        <f>F193+F196</f>
        <v>20</v>
      </c>
      <c r="G192" s="2">
        <f>G193+G196</f>
        <v>0</v>
      </c>
      <c r="H192" s="2">
        <f>H193+H196</f>
        <v>1.5</v>
      </c>
      <c r="I192" s="2">
        <f>I193+I196</f>
        <v>18.5</v>
      </c>
      <c r="J192" s="131"/>
      <c r="K192" s="131"/>
      <c r="L192" s="142"/>
    </row>
    <row r="193" spans="1:12" s="57" customFormat="1" ht="27.75" customHeight="1">
      <c r="A193" s="128"/>
      <c r="B193" s="131"/>
      <c r="C193" s="21" t="s">
        <v>27</v>
      </c>
      <c r="D193" s="25"/>
      <c r="E193" s="2">
        <f>E194+E195</f>
        <v>10</v>
      </c>
      <c r="F193" s="2">
        <f>F194+F195</f>
        <v>10</v>
      </c>
      <c r="G193" s="2">
        <f>G194+G195</f>
        <v>0</v>
      </c>
      <c r="H193" s="2">
        <f>H194+H195</f>
        <v>1.5</v>
      </c>
      <c r="I193" s="2">
        <f>I194+I195</f>
        <v>8.5</v>
      </c>
      <c r="J193" s="131"/>
      <c r="K193" s="131"/>
      <c r="L193" s="142"/>
    </row>
    <row r="194" spans="1:12" s="57" customFormat="1" ht="127.5" customHeight="1">
      <c r="A194" s="128"/>
      <c r="B194" s="131"/>
      <c r="C194" s="25" t="s">
        <v>39</v>
      </c>
      <c r="D194" s="74" t="s">
        <v>187</v>
      </c>
      <c r="E194" s="22">
        <v>7</v>
      </c>
      <c r="F194" s="22">
        <v>7</v>
      </c>
      <c r="G194" s="22">
        <v>0</v>
      </c>
      <c r="H194" s="22">
        <v>1.5</v>
      </c>
      <c r="I194" s="22">
        <f>E194-H194</f>
        <v>5.5</v>
      </c>
      <c r="J194" s="131"/>
      <c r="K194" s="131"/>
      <c r="L194" s="142"/>
    </row>
    <row r="195" spans="1:12" s="57" customFormat="1" ht="45" customHeight="1">
      <c r="A195" s="128"/>
      <c r="B195" s="131"/>
      <c r="C195" s="25" t="s">
        <v>40</v>
      </c>
      <c r="D195" s="25"/>
      <c r="E195" s="22">
        <v>3</v>
      </c>
      <c r="F195" s="22">
        <v>3</v>
      </c>
      <c r="G195" s="22">
        <v>0</v>
      </c>
      <c r="H195" s="22">
        <v>0</v>
      </c>
      <c r="I195" s="22">
        <v>3</v>
      </c>
      <c r="J195" s="131"/>
      <c r="K195" s="131"/>
      <c r="L195" s="142"/>
    </row>
    <row r="196" spans="1:12" s="57" customFormat="1" ht="25.5" customHeight="1">
      <c r="A196" s="128"/>
      <c r="B196" s="131"/>
      <c r="C196" s="21" t="s">
        <v>30</v>
      </c>
      <c r="D196" s="25"/>
      <c r="E196" s="2">
        <f>E197+E198+E199</f>
        <v>10</v>
      </c>
      <c r="F196" s="2">
        <f>F197+F198+F199</f>
        <v>10</v>
      </c>
      <c r="G196" s="2">
        <f>G197+G198+G199</f>
        <v>0</v>
      </c>
      <c r="H196" s="2">
        <f>H197+H198+H199</f>
        <v>0</v>
      </c>
      <c r="I196" s="2">
        <f>I197+I198+I199</f>
        <v>10</v>
      </c>
      <c r="J196" s="131"/>
      <c r="K196" s="131"/>
      <c r="L196" s="142"/>
    </row>
    <row r="197" spans="1:12" s="57" customFormat="1" ht="57.75" customHeight="1">
      <c r="A197" s="128"/>
      <c r="B197" s="131"/>
      <c r="C197" s="25" t="s">
        <v>41</v>
      </c>
      <c r="D197" s="25"/>
      <c r="E197" s="22">
        <v>5</v>
      </c>
      <c r="F197" s="22">
        <v>5</v>
      </c>
      <c r="G197" s="22">
        <v>0</v>
      </c>
      <c r="H197" s="22">
        <v>0</v>
      </c>
      <c r="I197" s="22">
        <v>5</v>
      </c>
      <c r="J197" s="131"/>
      <c r="K197" s="131"/>
      <c r="L197" s="142"/>
    </row>
    <row r="198" spans="1:12" s="57" customFormat="1" ht="44.25" customHeight="1">
      <c r="A198" s="128"/>
      <c r="B198" s="131"/>
      <c r="C198" s="25" t="s">
        <v>42</v>
      </c>
      <c r="D198" s="25"/>
      <c r="E198" s="22">
        <v>3</v>
      </c>
      <c r="F198" s="22">
        <v>3</v>
      </c>
      <c r="G198" s="22">
        <v>0</v>
      </c>
      <c r="H198" s="22">
        <v>0</v>
      </c>
      <c r="I198" s="22">
        <v>3</v>
      </c>
      <c r="J198" s="131"/>
      <c r="K198" s="131"/>
      <c r="L198" s="142"/>
    </row>
    <row r="199" spans="1:12" s="57" customFormat="1" ht="39.75" customHeight="1">
      <c r="A199" s="128"/>
      <c r="B199" s="131"/>
      <c r="C199" s="25" t="s">
        <v>33</v>
      </c>
      <c r="D199" s="25"/>
      <c r="E199" s="22">
        <v>2</v>
      </c>
      <c r="F199" s="22">
        <v>2</v>
      </c>
      <c r="G199" s="22">
        <v>0</v>
      </c>
      <c r="H199" s="22">
        <v>0</v>
      </c>
      <c r="I199" s="22">
        <v>2</v>
      </c>
      <c r="J199" s="131"/>
      <c r="K199" s="131"/>
      <c r="L199" s="143"/>
    </row>
    <row r="200" spans="1:9" ht="18.75">
      <c r="A200" s="18"/>
      <c r="C200" s="11"/>
      <c r="D200" s="11"/>
      <c r="E200" s="19"/>
      <c r="F200" s="19"/>
      <c r="G200" s="20"/>
      <c r="H200" s="20"/>
      <c r="I200" s="19"/>
    </row>
    <row r="201" spans="3:9" ht="15">
      <c r="C201" s="11"/>
      <c r="D201" s="11"/>
      <c r="E201" s="19"/>
      <c r="F201" s="19"/>
      <c r="G201" s="20"/>
      <c r="H201" s="20"/>
      <c r="I201" s="19"/>
    </row>
    <row r="202" spans="3:9" ht="15">
      <c r="C202" s="11"/>
      <c r="D202" s="11"/>
      <c r="E202" s="19"/>
      <c r="F202" s="19"/>
      <c r="G202" s="20"/>
      <c r="H202" s="20"/>
      <c r="I202" s="19"/>
    </row>
    <row r="203" spans="3:9" ht="15">
      <c r="C203" s="11"/>
      <c r="D203" s="11"/>
      <c r="E203" s="19"/>
      <c r="F203" s="19"/>
      <c r="G203" s="20"/>
      <c r="H203" s="20"/>
      <c r="I203" s="19"/>
    </row>
    <row r="204" spans="3:9" ht="15">
      <c r="C204" s="11"/>
      <c r="D204" s="11"/>
      <c r="E204" s="19"/>
      <c r="F204" s="19"/>
      <c r="G204" s="20"/>
      <c r="H204" s="20"/>
      <c r="I204" s="19"/>
    </row>
    <row r="205" spans="3:9" ht="15">
      <c r="C205" s="11"/>
      <c r="D205" s="11"/>
      <c r="E205" s="19"/>
      <c r="F205" s="19"/>
      <c r="G205" s="20"/>
      <c r="H205" s="20"/>
      <c r="I205" s="19"/>
    </row>
    <row r="206" spans="3:9" ht="15">
      <c r="C206" s="11"/>
      <c r="D206" s="11"/>
      <c r="E206" s="19"/>
      <c r="F206" s="19"/>
      <c r="G206" s="20"/>
      <c r="H206" s="20"/>
      <c r="I206" s="19"/>
    </row>
    <row r="207" spans="3:9" ht="15">
      <c r="C207" s="11"/>
      <c r="D207" s="11"/>
      <c r="E207" s="19"/>
      <c r="F207" s="19"/>
      <c r="G207" s="20"/>
      <c r="H207" s="20"/>
      <c r="I207" s="19"/>
    </row>
    <row r="208" spans="3:9" ht="15">
      <c r="C208" s="11"/>
      <c r="D208" s="11"/>
      <c r="E208" s="19"/>
      <c r="F208" s="19"/>
      <c r="G208" s="20"/>
      <c r="H208" s="20"/>
      <c r="I208" s="19"/>
    </row>
    <row r="209" spans="3:9" ht="15">
      <c r="C209" s="11"/>
      <c r="D209" s="11"/>
      <c r="E209" s="19"/>
      <c r="F209" s="19"/>
      <c r="G209" s="20"/>
      <c r="H209" s="20"/>
      <c r="I209" s="19"/>
    </row>
    <row r="210" spans="3:9" ht="15">
      <c r="C210" s="11"/>
      <c r="D210" s="11"/>
      <c r="E210" s="19"/>
      <c r="F210" s="19"/>
      <c r="G210" s="20"/>
      <c r="H210" s="20"/>
      <c r="I210" s="19"/>
    </row>
    <row r="211" spans="3:9" ht="15">
      <c r="C211" s="11"/>
      <c r="D211" s="11"/>
      <c r="E211" s="19"/>
      <c r="F211" s="19"/>
      <c r="G211" s="20"/>
      <c r="H211" s="20"/>
      <c r="I211" s="19"/>
    </row>
    <row r="212" spans="3:9" ht="15">
      <c r="C212" s="11"/>
      <c r="D212" s="11"/>
      <c r="E212" s="19"/>
      <c r="F212" s="19"/>
      <c r="G212" s="20"/>
      <c r="H212" s="20"/>
      <c r="I212" s="19"/>
    </row>
    <row r="213" spans="3:9" ht="15">
      <c r="C213" s="11"/>
      <c r="D213" s="11"/>
      <c r="E213" s="19"/>
      <c r="F213" s="19"/>
      <c r="G213" s="20"/>
      <c r="H213" s="20"/>
      <c r="I213" s="19"/>
    </row>
    <row r="214" spans="3:9" ht="15">
      <c r="C214" s="11"/>
      <c r="D214" s="11"/>
      <c r="E214" s="19"/>
      <c r="F214" s="19"/>
      <c r="G214" s="20"/>
      <c r="H214" s="20"/>
      <c r="I214" s="19"/>
    </row>
    <row r="215" spans="3:9" ht="15">
      <c r="C215" s="11"/>
      <c r="D215" s="11"/>
      <c r="E215" s="19"/>
      <c r="F215" s="19"/>
      <c r="G215" s="20"/>
      <c r="H215" s="20"/>
      <c r="I215" s="19"/>
    </row>
    <row r="216" spans="3:9" ht="15">
      <c r="C216" s="11"/>
      <c r="D216" s="11"/>
      <c r="E216" s="19"/>
      <c r="F216" s="19"/>
      <c r="G216" s="20"/>
      <c r="H216" s="20"/>
      <c r="I216" s="19"/>
    </row>
    <row r="217" spans="3:9" ht="15">
      <c r="C217" s="11"/>
      <c r="D217" s="11"/>
      <c r="E217" s="19"/>
      <c r="F217" s="19"/>
      <c r="G217" s="20"/>
      <c r="H217" s="20"/>
      <c r="I217" s="19"/>
    </row>
    <row r="218" spans="3:9" ht="15">
      <c r="C218" s="11"/>
      <c r="D218" s="11"/>
      <c r="E218" s="19"/>
      <c r="F218" s="19"/>
      <c r="G218" s="20"/>
      <c r="H218" s="20"/>
      <c r="I218" s="19"/>
    </row>
    <row r="219" spans="3:9" ht="15">
      <c r="C219" s="11"/>
      <c r="D219" s="11"/>
      <c r="E219" s="19"/>
      <c r="F219" s="19"/>
      <c r="G219" s="20"/>
      <c r="H219" s="20"/>
      <c r="I219" s="19"/>
    </row>
    <row r="220" spans="3:9" ht="15">
      <c r="C220" s="11"/>
      <c r="D220" s="11"/>
      <c r="E220" s="19"/>
      <c r="F220" s="19"/>
      <c r="G220" s="20"/>
      <c r="H220" s="20"/>
      <c r="I220" s="19"/>
    </row>
    <row r="221" spans="3:9" ht="15">
      <c r="C221" s="11"/>
      <c r="D221" s="11"/>
      <c r="E221" s="19"/>
      <c r="F221" s="19"/>
      <c r="G221" s="20"/>
      <c r="H221" s="20"/>
      <c r="I221" s="19"/>
    </row>
    <row r="222" spans="3:9" ht="15">
      <c r="C222" s="11"/>
      <c r="D222" s="11"/>
      <c r="E222" s="19"/>
      <c r="F222" s="19"/>
      <c r="G222" s="20"/>
      <c r="H222" s="20"/>
      <c r="I222" s="19"/>
    </row>
    <row r="223" spans="3:9" ht="15">
      <c r="C223" s="11"/>
      <c r="D223" s="11"/>
      <c r="E223" s="19"/>
      <c r="F223" s="19"/>
      <c r="G223" s="20"/>
      <c r="H223" s="20"/>
      <c r="I223" s="19"/>
    </row>
    <row r="224" spans="3:9" ht="15">
      <c r="C224" s="11"/>
      <c r="D224" s="11"/>
      <c r="E224" s="19"/>
      <c r="F224" s="19"/>
      <c r="G224" s="20"/>
      <c r="H224" s="20"/>
      <c r="I224" s="19"/>
    </row>
    <row r="225" spans="3:9" ht="15">
      <c r="C225" s="11"/>
      <c r="D225" s="11"/>
      <c r="E225" s="19"/>
      <c r="F225" s="19"/>
      <c r="G225" s="20"/>
      <c r="H225" s="20"/>
      <c r="I225" s="19"/>
    </row>
    <row r="226" spans="3:9" ht="15">
      <c r="C226" s="11"/>
      <c r="D226" s="11"/>
      <c r="E226" s="19"/>
      <c r="F226" s="19"/>
      <c r="G226" s="20"/>
      <c r="H226" s="20"/>
      <c r="I226" s="19"/>
    </row>
    <row r="227" spans="3:9" ht="15">
      <c r="C227" s="11"/>
      <c r="D227" s="11"/>
      <c r="E227" s="19"/>
      <c r="F227" s="19"/>
      <c r="G227" s="20"/>
      <c r="H227" s="20"/>
      <c r="I227" s="19"/>
    </row>
    <row r="228" spans="3:9" ht="15">
      <c r="C228" s="11"/>
      <c r="D228" s="11"/>
      <c r="E228" s="19"/>
      <c r="F228" s="19"/>
      <c r="G228" s="20"/>
      <c r="H228" s="20"/>
      <c r="I228" s="19"/>
    </row>
    <row r="229" spans="3:9" ht="15">
      <c r="C229" s="11"/>
      <c r="D229" s="11"/>
      <c r="E229" s="19"/>
      <c r="F229" s="19"/>
      <c r="G229" s="20"/>
      <c r="H229" s="20"/>
      <c r="I229" s="19"/>
    </row>
    <row r="230" spans="3:9" ht="15">
      <c r="C230" s="11"/>
      <c r="D230" s="11"/>
      <c r="E230" s="19"/>
      <c r="F230" s="19"/>
      <c r="G230" s="20"/>
      <c r="H230" s="20"/>
      <c r="I230" s="19"/>
    </row>
    <row r="231" spans="3:9" ht="15">
      <c r="C231" s="11"/>
      <c r="D231" s="11"/>
      <c r="E231" s="19"/>
      <c r="F231" s="19"/>
      <c r="G231" s="20"/>
      <c r="H231" s="20"/>
      <c r="I231" s="19"/>
    </row>
    <row r="232" spans="3:9" ht="15">
      <c r="C232" s="11"/>
      <c r="D232" s="11"/>
      <c r="E232" s="19"/>
      <c r="F232" s="19"/>
      <c r="G232" s="20"/>
      <c r="H232" s="20"/>
      <c r="I232" s="19"/>
    </row>
    <row r="233" spans="3:9" ht="15">
      <c r="C233" s="11"/>
      <c r="D233" s="11"/>
      <c r="E233" s="19"/>
      <c r="F233" s="19"/>
      <c r="G233" s="20"/>
      <c r="H233" s="20"/>
      <c r="I233" s="19"/>
    </row>
    <row r="234" spans="3:9" ht="15">
      <c r="C234" s="11"/>
      <c r="D234" s="11"/>
      <c r="E234" s="19"/>
      <c r="F234" s="19"/>
      <c r="G234" s="20"/>
      <c r="H234" s="20"/>
      <c r="I234" s="19"/>
    </row>
    <row r="235" spans="3:9" ht="15">
      <c r="C235" s="11"/>
      <c r="D235" s="11"/>
      <c r="E235" s="19"/>
      <c r="F235" s="19"/>
      <c r="G235" s="20"/>
      <c r="H235" s="20"/>
      <c r="I235" s="19"/>
    </row>
    <row r="236" spans="3:9" ht="15">
      <c r="C236" s="11"/>
      <c r="D236" s="11"/>
      <c r="E236" s="19"/>
      <c r="F236" s="19"/>
      <c r="G236" s="20"/>
      <c r="H236" s="20"/>
      <c r="I236" s="19"/>
    </row>
    <row r="237" spans="3:9" ht="15">
      <c r="C237" s="11"/>
      <c r="D237" s="11"/>
      <c r="E237" s="19"/>
      <c r="F237" s="19"/>
      <c r="G237" s="20"/>
      <c r="H237" s="20"/>
      <c r="I237" s="19"/>
    </row>
    <row r="238" spans="3:9" ht="15">
      <c r="C238" s="11"/>
      <c r="D238" s="11"/>
      <c r="E238" s="19"/>
      <c r="F238" s="19"/>
      <c r="G238" s="20"/>
      <c r="H238" s="20"/>
      <c r="I238" s="19"/>
    </row>
  </sheetData>
  <sheetProtection/>
  <mergeCells count="72">
    <mergeCell ref="L166:L182"/>
    <mergeCell ref="L183:L199"/>
    <mergeCell ref="B9:D10"/>
    <mergeCell ref="L13:L29"/>
    <mergeCell ref="L30:L46"/>
    <mergeCell ref="L47:L63"/>
    <mergeCell ref="L64:L80"/>
    <mergeCell ref="J115:J131"/>
    <mergeCell ref="K115:K131"/>
    <mergeCell ref="L81:L97"/>
    <mergeCell ref="L98:L114"/>
    <mergeCell ref="L115:L131"/>
    <mergeCell ref="L132:L148"/>
    <mergeCell ref="L149:L165"/>
    <mergeCell ref="K81:K97"/>
    <mergeCell ref="J149:J165"/>
    <mergeCell ref="K149:K165"/>
    <mergeCell ref="K98:K114"/>
    <mergeCell ref="J166:J182"/>
    <mergeCell ref="K166:K182"/>
    <mergeCell ref="J183:J199"/>
    <mergeCell ref="J132:J148"/>
    <mergeCell ref="K132:K148"/>
    <mergeCell ref="K183:K199"/>
    <mergeCell ref="J30:J46"/>
    <mergeCell ref="J47:J63"/>
    <mergeCell ref="J64:J80"/>
    <mergeCell ref="J81:J97"/>
    <mergeCell ref="J98:J114"/>
    <mergeCell ref="K9:K10"/>
    <mergeCell ref="K13:K29"/>
    <mergeCell ref="K30:K46"/>
    <mergeCell ref="K47:K63"/>
    <mergeCell ref="K64:K80"/>
    <mergeCell ref="B98:B114"/>
    <mergeCell ref="D17:D18"/>
    <mergeCell ref="B115:B131"/>
    <mergeCell ref="B132:B148"/>
    <mergeCell ref="B149:B165"/>
    <mergeCell ref="B166:B182"/>
    <mergeCell ref="A133:A149"/>
    <mergeCell ref="A151:A166"/>
    <mergeCell ref="A168:A183"/>
    <mergeCell ref="A184:A199"/>
    <mergeCell ref="B13:B29"/>
    <mergeCell ref="B30:B46"/>
    <mergeCell ref="B47:B63"/>
    <mergeCell ref="B64:B80"/>
    <mergeCell ref="B183:B199"/>
    <mergeCell ref="B81:B97"/>
    <mergeCell ref="A30:A46"/>
    <mergeCell ref="A47:A63"/>
    <mergeCell ref="A64:A80"/>
    <mergeCell ref="A81:A98"/>
    <mergeCell ref="A99:A115"/>
    <mergeCell ref="A117:A132"/>
    <mergeCell ref="A6:L6"/>
    <mergeCell ref="A7:L7"/>
    <mergeCell ref="F9:I9"/>
    <mergeCell ref="B11:D11"/>
    <mergeCell ref="A9:A10"/>
    <mergeCell ref="A13:A29"/>
    <mergeCell ref="E9:E10"/>
    <mergeCell ref="J9:J10"/>
    <mergeCell ref="J13:J29"/>
    <mergeCell ref="L9:L10"/>
    <mergeCell ref="A1:B1"/>
    <mergeCell ref="C1:L1"/>
    <mergeCell ref="A2:B2"/>
    <mergeCell ref="C2:L2"/>
    <mergeCell ref="A4:L4"/>
    <mergeCell ref="A5:L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380"/>
  <sheetViews>
    <sheetView tabSelected="1" zoomScalePageLayoutView="0" workbookViewId="0" topLeftCell="A70">
      <selection activeCell="O203" sqref="O203"/>
    </sheetView>
  </sheetViews>
  <sheetFormatPr defaultColWidth="9.00390625" defaultRowHeight="15"/>
  <cols>
    <col min="1" max="1" width="5.7109375" style="0" customWidth="1"/>
    <col min="2" max="2" width="15.7109375" style="0" customWidth="1"/>
    <col min="3" max="3" width="31.421875" style="0" customWidth="1"/>
    <col min="4" max="4" width="27.8515625" style="0" customWidth="1"/>
    <col min="5" max="5" width="7.7109375" style="0" customWidth="1"/>
    <col min="6" max="8" width="5.7109375" style="0" customWidth="1"/>
    <col min="9" max="9" width="9.28125" style="0" customWidth="1"/>
    <col min="10" max="11" width="5.7109375" style="0" customWidth="1"/>
    <col min="12" max="12" width="10.7109375" style="0" customWidth="1"/>
  </cols>
  <sheetData>
    <row r="1" spans="1:12" ht="15.75">
      <c r="A1" s="123" t="s">
        <v>0</v>
      </c>
      <c r="B1" s="123"/>
      <c r="C1" s="123" t="s">
        <v>1</v>
      </c>
      <c r="D1" s="123"/>
      <c r="E1" s="123"/>
      <c r="F1" s="123"/>
      <c r="G1" s="123"/>
      <c r="H1" s="123"/>
      <c r="I1" s="123"/>
      <c r="J1" s="123"/>
      <c r="K1" s="123"/>
      <c r="L1" s="123"/>
    </row>
    <row r="2" spans="1:12" ht="15.75">
      <c r="A2" s="125" t="s">
        <v>2</v>
      </c>
      <c r="B2" s="125"/>
      <c r="C2" s="125" t="s">
        <v>165</v>
      </c>
      <c r="D2" s="125"/>
      <c r="E2" s="125"/>
      <c r="F2" s="125"/>
      <c r="G2" s="125"/>
      <c r="H2" s="125"/>
      <c r="I2" s="125"/>
      <c r="J2" s="125"/>
      <c r="K2" s="125"/>
      <c r="L2" s="125"/>
    </row>
    <row r="3" spans="1:12" ht="15.75">
      <c r="A3" s="1"/>
      <c r="B3" s="1"/>
      <c r="C3" s="1"/>
      <c r="D3" s="1"/>
      <c r="E3" s="1"/>
      <c r="F3" s="13"/>
      <c r="G3" s="14"/>
      <c r="H3" s="14"/>
      <c r="I3" s="13"/>
      <c r="J3" s="13"/>
      <c r="K3" s="13"/>
      <c r="L3" s="15"/>
    </row>
    <row r="4" spans="1:12" ht="15.75">
      <c r="A4" s="126" t="s">
        <v>3</v>
      </c>
      <c r="B4" s="126"/>
      <c r="C4" s="126"/>
      <c r="D4" s="126"/>
      <c r="E4" s="126"/>
      <c r="F4" s="126"/>
      <c r="G4" s="126"/>
      <c r="H4" s="126"/>
      <c r="I4" s="126"/>
      <c r="J4" s="126"/>
      <c r="K4" s="126"/>
      <c r="L4" s="126"/>
    </row>
    <row r="5" spans="1:12" ht="15.75">
      <c r="A5" s="126" t="s">
        <v>4</v>
      </c>
      <c r="B5" s="126"/>
      <c r="C5" s="126"/>
      <c r="D5" s="126"/>
      <c r="E5" s="126"/>
      <c r="F5" s="126"/>
      <c r="G5" s="126"/>
      <c r="H5" s="126"/>
      <c r="I5" s="126"/>
      <c r="J5" s="126"/>
      <c r="K5" s="126"/>
      <c r="L5" s="126"/>
    </row>
    <row r="6" spans="1:12" ht="15.75">
      <c r="A6" s="126" t="s">
        <v>164</v>
      </c>
      <c r="B6" s="126"/>
      <c r="C6" s="126"/>
      <c r="D6" s="126"/>
      <c r="E6" s="126"/>
      <c r="F6" s="126"/>
      <c r="G6" s="126"/>
      <c r="H6" s="126"/>
      <c r="I6" s="126"/>
      <c r="J6" s="126"/>
      <c r="K6" s="126"/>
      <c r="L6" s="126"/>
    </row>
    <row r="7" spans="1:12" ht="15.75">
      <c r="A7" s="126" t="s">
        <v>59</v>
      </c>
      <c r="B7" s="126"/>
      <c r="C7" s="126"/>
      <c r="D7" s="126"/>
      <c r="E7" s="126"/>
      <c r="F7" s="126"/>
      <c r="G7" s="126"/>
      <c r="H7" s="126"/>
      <c r="I7" s="126"/>
      <c r="J7" s="126"/>
      <c r="K7" s="126"/>
      <c r="L7" s="126"/>
    </row>
    <row r="8" spans="1:12" ht="18.75">
      <c r="A8" s="12"/>
      <c r="B8" s="12"/>
      <c r="C8" s="12"/>
      <c r="D8" s="12"/>
      <c r="E8" s="12"/>
      <c r="F8" s="12"/>
      <c r="G8" s="12"/>
      <c r="H8" s="12"/>
      <c r="I8" s="12"/>
      <c r="J8" s="12"/>
      <c r="K8" s="12"/>
      <c r="L8" s="12"/>
    </row>
    <row r="9" spans="1:12" ht="15" customHeight="1">
      <c r="A9" s="128" t="s">
        <v>60</v>
      </c>
      <c r="B9" s="128" t="s">
        <v>7</v>
      </c>
      <c r="C9" s="128"/>
      <c r="D9" s="128"/>
      <c r="E9" s="128" t="s">
        <v>8</v>
      </c>
      <c r="F9" s="128" t="s">
        <v>9</v>
      </c>
      <c r="G9" s="128"/>
      <c r="H9" s="128"/>
      <c r="I9" s="128"/>
      <c r="J9" s="128" t="s">
        <v>10</v>
      </c>
      <c r="K9" s="128" t="s">
        <v>11</v>
      </c>
      <c r="L9" s="128" t="s">
        <v>12</v>
      </c>
    </row>
    <row r="10" spans="1:12" ht="38.25">
      <c r="A10" s="128"/>
      <c r="B10" s="128"/>
      <c r="C10" s="128"/>
      <c r="D10" s="128"/>
      <c r="E10" s="128"/>
      <c r="F10" s="2" t="s">
        <v>13</v>
      </c>
      <c r="G10" s="6" t="s">
        <v>14</v>
      </c>
      <c r="H10" s="6" t="s">
        <v>15</v>
      </c>
      <c r="I10" s="2" t="s">
        <v>16</v>
      </c>
      <c r="J10" s="128"/>
      <c r="K10" s="128"/>
      <c r="L10" s="128"/>
    </row>
    <row r="11" spans="1:12" ht="15">
      <c r="A11" s="3">
        <v>1</v>
      </c>
      <c r="B11" s="153">
        <v>2</v>
      </c>
      <c r="C11" s="154"/>
      <c r="D11" s="155"/>
      <c r="E11" s="3">
        <v>3</v>
      </c>
      <c r="F11" s="3">
        <v>4</v>
      </c>
      <c r="G11" s="7">
        <v>5</v>
      </c>
      <c r="H11" s="7">
        <v>6</v>
      </c>
      <c r="I11" s="3">
        <v>7</v>
      </c>
      <c r="J11" s="3">
        <v>8</v>
      </c>
      <c r="K11" s="3">
        <v>9</v>
      </c>
      <c r="L11" s="3">
        <v>10</v>
      </c>
    </row>
    <row r="12" spans="1:12" ht="24" customHeight="1">
      <c r="A12" s="2" t="s">
        <v>17</v>
      </c>
      <c r="B12" s="27" t="s">
        <v>18</v>
      </c>
      <c r="C12" s="23" t="s">
        <v>61</v>
      </c>
      <c r="D12" s="23" t="s">
        <v>20</v>
      </c>
      <c r="E12" s="27"/>
      <c r="F12" s="27"/>
      <c r="G12" s="28"/>
      <c r="H12" s="28"/>
      <c r="I12" s="27"/>
      <c r="J12" s="27"/>
      <c r="K12" s="27"/>
      <c r="L12" s="31"/>
    </row>
    <row r="13" spans="1:12" ht="21" customHeight="1">
      <c r="A13" s="128">
        <v>1</v>
      </c>
      <c r="B13" s="159" t="s">
        <v>62</v>
      </c>
      <c r="C13" s="54" t="s">
        <v>22</v>
      </c>
      <c r="D13" s="25"/>
      <c r="E13" s="2">
        <v>25</v>
      </c>
      <c r="F13" s="2">
        <v>25</v>
      </c>
      <c r="G13" s="33">
        <v>0</v>
      </c>
      <c r="H13" s="33">
        <v>0</v>
      </c>
      <c r="I13" s="2">
        <f>(F13+G13)-H13</f>
        <v>25</v>
      </c>
      <c r="J13" s="156">
        <v>84</v>
      </c>
      <c r="K13" s="128" t="s">
        <v>23</v>
      </c>
      <c r="L13" s="157"/>
    </row>
    <row r="14" spans="1:12" ht="75" customHeight="1">
      <c r="A14" s="128"/>
      <c r="B14" s="159"/>
      <c r="C14" s="34" t="s">
        <v>135</v>
      </c>
      <c r="D14" s="35"/>
      <c r="E14" s="36">
        <v>15</v>
      </c>
      <c r="F14" s="36">
        <v>15</v>
      </c>
      <c r="G14" s="37">
        <v>0</v>
      </c>
      <c r="H14" s="37">
        <v>0</v>
      </c>
      <c r="I14" s="51">
        <f aca="true" t="shared" si="0" ref="I14:I21">(F14+G14)-H14</f>
        <v>15</v>
      </c>
      <c r="J14" s="156"/>
      <c r="K14" s="156"/>
      <c r="L14" s="157"/>
    </row>
    <row r="15" spans="1:12" ht="57" customHeight="1">
      <c r="A15" s="128"/>
      <c r="B15" s="159"/>
      <c r="C15" s="38" t="s">
        <v>136</v>
      </c>
      <c r="D15" s="35"/>
      <c r="E15" s="51">
        <v>10</v>
      </c>
      <c r="F15" s="36">
        <v>10</v>
      </c>
      <c r="G15" s="37">
        <v>0</v>
      </c>
      <c r="H15" s="78">
        <v>0</v>
      </c>
      <c r="I15" s="51">
        <f t="shared" si="0"/>
        <v>10</v>
      </c>
      <c r="J15" s="156"/>
      <c r="K15" s="156"/>
      <c r="L15" s="157"/>
    </row>
    <row r="16" spans="1:12" ht="34.5" customHeight="1">
      <c r="A16" s="128"/>
      <c r="B16" s="159"/>
      <c r="C16" s="52" t="s">
        <v>37</v>
      </c>
      <c r="D16" s="35"/>
      <c r="E16" s="51">
        <v>20</v>
      </c>
      <c r="F16" s="51">
        <v>20</v>
      </c>
      <c r="G16" s="37">
        <v>0</v>
      </c>
      <c r="H16" s="37">
        <v>0</v>
      </c>
      <c r="I16" s="51">
        <f t="shared" si="0"/>
        <v>20</v>
      </c>
      <c r="J16" s="156"/>
      <c r="K16" s="156"/>
      <c r="L16" s="157"/>
    </row>
    <row r="17" spans="1:12" ht="30.75" customHeight="1">
      <c r="A17" s="128"/>
      <c r="B17" s="159"/>
      <c r="C17" s="38" t="s">
        <v>137</v>
      </c>
      <c r="D17" s="35"/>
      <c r="E17" s="36">
        <v>10</v>
      </c>
      <c r="F17" s="36">
        <v>10</v>
      </c>
      <c r="G17" s="37">
        <v>0</v>
      </c>
      <c r="H17" s="37">
        <v>0</v>
      </c>
      <c r="I17" s="51">
        <f t="shared" si="0"/>
        <v>10</v>
      </c>
      <c r="J17" s="156"/>
      <c r="K17" s="156"/>
      <c r="L17" s="157"/>
    </row>
    <row r="18" spans="1:12" ht="33" customHeight="1">
      <c r="A18" s="128"/>
      <c r="B18" s="159"/>
      <c r="C18" s="38" t="s">
        <v>138</v>
      </c>
      <c r="D18" s="35"/>
      <c r="E18" s="36">
        <v>10</v>
      </c>
      <c r="F18" s="36">
        <v>10</v>
      </c>
      <c r="G18" s="37">
        <v>0</v>
      </c>
      <c r="H18" s="37">
        <v>0</v>
      </c>
      <c r="I18" s="51">
        <f t="shared" si="0"/>
        <v>10</v>
      </c>
      <c r="J18" s="156"/>
      <c r="K18" s="156"/>
      <c r="L18" s="157"/>
    </row>
    <row r="19" spans="1:12" ht="29.25" customHeight="1">
      <c r="A19" s="128"/>
      <c r="B19" s="159"/>
      <c r="C19" s="79" t="s">
        <v>25</v>
      </c>
      <c r="D19" s="35"/>
      <c r="E19" s="51">
        <v>20</v>
      </c>
      <c r="F19" s="51">
        <v>20</v>
      </c>
      <c r="G19" s="51">
        <f>G20+G21</f>
        <v>0</v>
      </c>
      <c r="H19" s="51">
        <f>H20+H21</f>
        <v>0</v>
      </c>
      <c r="I19" s="51">
        <f t="shared" si="0"/>
        <v>20</v>
      </c>
      <c r="J19" s="156"/>
      <c r="K19" s="156"/>
      <c r="L19" s="157"/>
    </row>
    <row r="20" spans="1:12" ht="29.25" customHeight="1">
      <c r="A20" s="128"/>
      <c r="B20" s="159"/>
      <c r="C20" s="38" t="s">
        <v>139</v>
      </c>
      <c r="D20" s="35"/>
      <c r="E20" s="36">
        <v>10</v>
      </c>
      <c r="F20" s="36">
        <v>10</v>
      </c>
      <c r="G20" s="37">
        <v>0</v>
      </c>
      <c r="H20" s="37">
        <v>0</v>
      </c>
      <c r="I20" s="51">
        <f t="shared" si="0"/>
        <v>10</v>
      </c>
      <c r="J20" s="156"/>
      <c r="K20" s="156"/>
      <c r="L20" s="157"/>
    </row>
    <row r="21" spans="1:12" ht="22.5" customHeight="1">
      <c r="A21" s="128"/>
      <c r="B21" s="159"/>
      <c r="C21" s="34" t="s">
        <v>134</v>
      </c>
      <c r="D21" s="35"/>
      <c r="E21" s="36">
        <v>10</v>
      </c>
      <c r="F21" s="36">
        <v>10</v>
      </c>
      <c r="G21" s="37">
        <v>0</v>
      </c>
      <c r="H21" s="37">
        <v>0</v>
      </c>
      <c r="I21" s="51">
        <f t="shared" si="0"/>
        <v>10</v>
      </c>
      <c r="J21" s="156"/>
      <c r="K21" s="156"/>
      <c r="L21" s="157"/>
    </row>
    <row r="22" spans="1:12" ht="19.5" customHeight="1">
      <c r="A22" s="128"/>
      <c r="B22" s="159"/>
      <c r="C22" s="52" t="s">
        <v>26</v>
      </c>
      <c r="D22" s="35"/>
      <c r="E22" s="51">
        <f>E23+E26</f>
        <v>20</v>
      </c>
      <c r="F22" s="51">
        <f>F23+F26</f>
        <v>20</v>
      </c>
      <c r="G22" s="51">
        <f>G23+G26</f>
        <v>0</v>
      </c>
      <c r="H22" s="51">
        <f>H23+H26</f>
        <v>1</v>
      </c>
      <c r="I22" s="51">
        <f aca="true" t="shared" si="1" ref="I22:I29">(F22+G22)-H22</f>
        <v>19</v>
      </c>
      <c r="J22" s="156"/>
      <c r="K22" s="156"/>
      <c r="L22" s="157"/>
    </row>
    <row r="23" spans="1:12" ht="28.5" customHeight="1">
      <c r="A23" s="128"/>
      <c r="B23" s="159"/>
      <c r="C23" s="39" t="s">
        <v>27</v>
      </c>
      <c r="D23" s="35"/>
      <c r="E23" s="36">
        <f>E24+E25</f>
        <v>10</v>
      </c>
      <c r="F23" s="36">
        <f>F24+F25</f>
        <v>10</v>
      </c>
      <c r="G23" s="36">
        <f>G24+G25</f>
        <v>0</v>
      </c>
      <c r="H23" s="51">
        <f>H24+H25</f>
        <v>1</v>
      </c>
      <c r="I23" s="51">
        <f t="shared" si="1"/>
        <v>9</v>
      </c>
      <c r="J23" s="156"/>
      <c r="K23" s="156"/>
      <c r="L23" s="157"/>
    </row>
    <row r="24" spans="1:12" ht="88.5" customHeight="1">
      <c r="A24" s="128"/>
      <c r="B24" s="159"/>
      <c r="C24" s="35" t="s">
        <v>63</v>
      </c>
      <c r="D24" s="35" t="s">
        <v>188</v>
      </c>
      <c r="E24" s="36">
        <v>7</v>
      </c>
      <c r="F24" s="36">
        <v>7</v>
      </c>
      <c r="G24" s="37">
        <v>0</v>
      </c>
      <c r="H24" s="37">
        <v>1</v>
      </c>
      <c r="I24" s="51">
        <f t="shared" si="1"/>
        <v>6</v>
      </c>
      <c r="J24" s="156"/>
      <c r="K24" s="156"/>
      <c r="L24" s="157"/>
    </row>
    <row r="25" spans="1:12" ht="55.5" customHeight="1">
      <c r="A25" s="128"/>
      <c r="B25" s="159"/>
      <c r="C25" s="35" t="s">
        <v>64</v>
      </c>
      <c r="D25" s="35"/>
      <c r="E25" s="36">
        <v>3</v>
      </c>
      <c r="F25" s="36">
        <v>3</v>
      </c>
      <c r="G25" s="37">
        <v>0</v>
      </c>
      <c r="H25" s="37">
        <v>0</v>
      </c>
      <c r="I25" s="51">
        <f t="shared" si="1"/>
        <v>3</v>
      </c>
      <c r="J25" s="156"/>
      <c r="K25" s="156"/>
      <c r="L25" s="157"/>
    </row>
    <row r="26" spans="1:12" ht="30" customHeight="1">
      <c r="A26" s="128"/>
      <c r="B26" s="159"/>
      <c r="C26" s="39" t="s">
        <v>30</v>
      </c>
      <c r="D26" s="35"/>
      <c r="E26" s="51">
        <f>E27+E28+E29</f>
        <v>10</v>
      </c>
      <c r="F26" s="51">
        <f>F27+F28+F29</f>
        <v>10</v>
      </c>
      <c r="G26" s="51">
        <f>G27+G28+G29</f>
        <v>0</v>
      </c>
      <c r="H26" s="51">
        <f>H27+H28+H29</f>
        <v>0</v>
      </c>
      <c r="I26" s="51">
        <f t="shared" si="1"/>
        <v>10</v>
      </c>
      <c r="J26" s="156"/>
      <c r="K26" s="156"/>
      <c r="L26" s="157"/>
    </row>
    <row r="27" spans="1:12" ht="82.5" customHeight="1">
      <c r="A27" s="128"/>
      <c r="B27" s="159"/>
      <c r="C27" s="35" t="s">
        <v>31</v>
      </c>
      <c r="D27" s="35"/>
      <c r="E27" s="36">
        <v>5</v>
      </c>
      <c r="F27" s="36">
        <v>5</v>
      </c>
      <c r="G27" s="37">
        <v>0</v>
      </c>
      <c r="H27" s="37">
        <v>0</v>
      </c>
      <c r="I27" s="51">
        <f t="shared" si="1"/>
        <v>5</v>
      </c>
      <c r="J27" s="156"/>
      <c r="K27" s="156"/>
      <c r="L27" s="157"/>
    </row>
    <row r="28" spans="1:12" ht="52.5" customHeight="1">
      <c r="A28" s="128"/>
      <c r="B28" s="159"/>
      <c r="C28" s="35" t="s">
        <v>65</v>
      </c>
      <c r="D28" s="35"/>
      <c r="E28" s="36">
        <v>3</v>
      </c>
      <c r="F28" s="36">
        <v>3</v>
      </c>
      <c r="G28" s="37">
        <v>0</v>
      </c>
      <c r="H28" s="37">
        <v>0</v>
      </c>
      <c r="I28" s="51">
        <f t="shared" si="1"/>
        <v>3</v>
      </c>
      <c r="J28" s="156"/>
      <c r="K28" s="156"/>
      <c r="L28" s="157"/>
    </row>
    <row r="29" spans="1:12" ht="57.75" customHeight="1">
      <c r="A29" s="128"/>
      <c r="B29" s="159"/>
      <c r="C29" s="35" t="s">
        <v>66</v>
      </c>
      <c r="D29" s="35"/>
      <c r="E29" s="36">
        <v>2</v>
      </c>
      <c r="F29" s="36">
        <v>2</v>
      </c>
      <c r="G29" s="37">
        <v>0</v>
      </c>
      <c r="H29" s="37">
        <v>0</v>
      </c>
      <c r="I29" s="51">
        <f t="shared" si="1"/>
        <v>2</v>
      </c>
      <c r="J29" s="156"/>
      <c r="K29" s="156"/>
      <c r="L29" s="157"/>
    </row>
    <row r="30" spans="1:12" ht="24" customHeight="1">
      <c r="A30" s="128">
        <v>2</v>
      </c>
      <c r="B30" s="158" t="s">
        <v>67</v>
      </c>
      <c r="C30" s="54" t="s">
        <v>35</v>
      </c>
      <c r="D30" s="25"/>
      <c r="E30" s="2">
        <f>E31+E32</f>
        <v>25</v>
      </c>
      <c r="F30" s="2">
        <f>F31+F32</f>
        <v>25</v>
      </c>
      <c r="G30" s="2">
        <f>G31+G32</f>
        <v>0</v>
      </c>
      <c r="H30" s="2">
        <f>H31+H32</f>
        <v>0</v>
      </c>
      <c r="I30" s="2">
        <f>I31+I32</f>
        <v>25</v>
      </c>
      <c r="J30" s="164">
        <f>I30+I33+I36+I39</f>
        <v>85</v>
      </c>
      <c r="K30" s="164" t="s">
        <v>36</v>
      </c>
      <c r="L30" s="157"/>
    </row>
    <row r="31" spans="1:12" ht="77.25" customHeight="1">
      <c r="A31" s="128"/>
      <c r="B31" s="158"/>
      <c r="C31" s="39" t="s">
        <v>223</v>
      </c>
      <c r="D31" s="35"/>
      <c r="E31" s="36">
        <v>15</v>
      </c>
      <c r="F31" s="36">
        <v>15</v>
      </c>
      <c r="G31" s="36">
        <v>0</v>
      </c>
      <c r="H31" s="36">
        <v>0</v>
      </c>
      <c r="I31" s="51">
        <f aca="true" t="shared" si="2" ref="I31:I38">(F31+G31)-H31</f>
        <v>15</v>
      </c>
      <c r="J31" s="164"/>
      <c r="K31" s="164"/>
      <c r="L31" s="157"/>
    </row>
    <row r="32" spans="1:12" ht="54.75" customHeight="1">
      <c r="A32" s="128"/>
      <c r="B32" s="158"/>
      <c r="C32" s="35" t="s">
        <v>287</v>
      </c>
      <c r="D32" s="80"/>
      <c r="E32" s="36">
        <v>10</v>
      </c>
      <c r="F32" s="36">
        <v>10</v>
      </c>
      <c r="G32" s="36">
        <v>0</v>
      </c>
      <c r="H32" s="36">
        <v>0</v>
      </c>
      <c r="I32" s="51">
        <f t="shared" si="2"/>
        <v>10</v>
      </c>
      <c r="J32" s="164"/>
      <c r="K32" s="164"/>
      <c r="L32" s="157"/>
    </row>
    <row r="33" spans="1:12" ht="30" customHeight="1">
      <c r="A33" s="128"/>
      <c r="B33" s="158"/>
      <c r="C33" s="52" t="s">
        <v>37</v>
      </c>
      <c r="D33" s="35"/>
      <c r="E33" s="51">
        <f>E34+E35</f>
        <v>20</v>
      </c>
      <c r="F33" s="51">
        <f>F34+F35</f>
        <v>20</v>
      </c>
      <c r="G33" s="51">
        <f>G34+G35</f>
        <v>0</v>
      </c>
      <c r="H33" s="51">
        <f>H34+H35</f>
        <v>0</v>
      </c>
      <c r="I33" s="51">
        <f t="shared" si="2"/>
        <v>20</v>
      </c>
      <c r="J33" s="164"/>
      <c r="K33" s="164"/>
      <c r="L33" s="157"/>
    </row>
    <row r="34" spans="1:12" ht="38.25" customHeight="1">
      <c r="A34" s="128"/>
      <c r="B34" s="158"/>
      <c r="C34" s="39" t="s">
        <v>156</v>
      </c>
      <c r="D34" s="35"/>
      <c r="E34" s="36">
        <v>10</v>
      </c>
      <c r="F34" s="36">
        <v>10</v>
      </c>
      <c r="G34" s="36">
        <v>0</v>
      </c>
      <c r="H34" s="36">
        <v>0</v>
      </c>
      <c r="I34" s="51">
        <f t="shared" si="2"/>
        <v>10</v>
      </c>
      <c r="J34" s="164"/>
      <c r="K34" s="164"/>
      <c r="L34" s="157"/>
    </row>
    <row r="35" spans="1:12" ht="70.5" customHeight="1">
      <c r="A35" s="128"/>
      <c r="B35" s="158"/>
      <c r="C35" s="39" t="s">
        <v>224</v>
      </c>
      <c r="D35" s="35"/>
      <c r="E35" s="36">
        <v>10</v>
      </c>
      <c r="F35" s="36">
        <v>10</v>
      </c>
      <c r="G35" s="36">
        <v>0</v>
      </c>
      <c r="H35" s="36">
        <v>0</v>
      </c>
      <c r="I35" s="51">
        <f t="shared" si="2"/>
        <v>10</v>
      </c>
      <c r="J35" s="164"/>
      <c r="K35" s="164"/>
      <c r="L35" s="157"/>
    </row>
    <row r="36" spans="1:12" ht="28.5" customHeight="1">
      <c r="A36" s="128"/>
      <c r="B36" s="158"/>
      <c r="C36" s="52" t="s">
        <v>25</v>
      </c>
      <c r="D36" s="35"/>
      <c r="E36" s="51">
        <f>E37+E38</f>
        <v>20</v>
      </c>
      <c r="F36" s="51">
        <f>F37+F38</f>
        <v>20</v>
      </c>
      <c r="G36" s="51">
        <f>G37+G38</f>
        <v>0</v>
      </c>
      <c r="H36" s="51">
        <f>H37+H38</f>
        <v>0</v>
      </c>
      <c r="I36" s="51">
        <f t="shared" si="2"/>
        <v>20</v>
      </c>
      <c r="J36" s="164"/>
      <c r="K36" s="164"/>
      <c r="L36" s="157"/>
    </row>
    <row r="37" spans="1:12" ht="30" customHeight="1">
      <c r="A37" s="128"/>
      <c r="B37" s="158"/>
      <c r="C37" s="39" t="s">
        <v>140</v>
      </c>
      <c r="D37" s="35"/>
      <c r="E37" s="36">
        <v>10</v>
      </c>
      <c r="F37" s="36">
        <v>10</v>
      </c>
      <c r="G37" s="36">
        <v>0</v>
      </c>
      <c r="H37" s="36">
        <v>0</v>
      </c>
      <c r="I37" s="51">
        <f t="shared" si="2"/>
        <v>10</v>
      </c>
      <c r="J37" s="164"/>
      <c r="K37" s="164"/>
      <c r="L37" s="157"/>
    </row>
    <row r="38" spans="1:12" ht="21.75" customHeight="1">
      <c r="A38" s="128"/>
      <c r="B38" s="158"/>
      <c r="C38" s="39" t="s">
        <v>288</v>
      </c>
      <c r="D38" s="35" t="s">
        <v>68</v>
      </c>
      <c r="E38" s="36">
        <v>10</v>
      </c>
      <c r="F38" s="36">
        <v>10</v>
      </c>
      <c r="G38" s="36">
        <v>0</v>
      </c>
      <c r="H38" s="36">
        <v>0</v>
      </c>
      <c r="I38" s="51">
        <f t="shared" si="2"/>
        <v>10</v>
      </c>
      <c r="J38" s="164"/>
      <c r="K38" s="164"/>
      <c r="L38" s="157"/>
    </row>
    <row r="39" spans="1:12" ht="21.75" customHeight="1">
      <c r="A39" s="128"/>
      <c r="B39" s="158"/>
      <c r="C39" s="54" t="s">
        <v>189</v>
      </c>
      <c r="D39" s="25"/>
      <c r="E39" s="2">
        <f>E40+E43</f>
        <v>20</v>
      </c>
      <c r="F39" s="2">
        <f>F40+F43</f>
        <v>20</v>
      </c>
      <c r="G39" s="2">
        <f>G40+G43</f>
        <v>0</v>
      </c>
      <c r="H39" s="2">
        <f>H40+H43</f>
        <v>0</v>
      </c>
      <c r="I39" s="2">
        <v>20</v>
      </c>
      <c r="J39" s="164"/>
      <c r="K39" s="164"/>
      <c r="L39" s="157"/>
    </row>
    <row r="40" spans="1:12" ht="29.25" customHeight="1">
      <c r="A40" s="128"/>
      <c r="B40" s="158"/>
      <c r="C40" s="21" t="s">
        <v>27</v>
      </c>
      <c r="D40" s="25"/>
      <c r="E40" s="22">
        <f>E41+E42</f>
        <v>10</v>
      </c>
      <c r="F40" s="22">
        <f>F41+F42</f>
        <v>10</v>
      </c>
      <c r="G40" s="22">
        <f>G41+G42</f>
        <v>0</v>
      </c>
      <c r="H40" s="22">
        <f>H41+H42</f>
        <v>0</v>
      </c>
      <c r="I40" s="22">
        <v>10</v>
      </c>
      <c r="J40" s="164"/>
      <c r="K40" s="164"/>
      <c r="L40" s="157"/>
    </row>
    <row r="41" spans="1:12" ht="68.25" customHeight="1">
      <c r="A41" s="128"/>
      <c r="B41" s="158"/>
      <c r="C41" s="25" t="s">
        <v>69</v>
      </c>
      <c r="D41" s="25"/>
      <c r="E41" s="22">
        <v>7</v>
      </c>
      <c r="F41" s="22">
        <v>7</v>
      </c>
      <c r="G41" s="22">
        <v>0</v>
      </c>
      <c r="H41" s="22">
        <v>0</v>
      </c>
      <c r="I41" s="22">
        <f>E41-H41</f>
        <v>7</v>
      </c>
      <c r="J41" s="164"/>
      <c r="K41" s="164"/>
      <c r="L41" s="157"/>
    </row>
    <row r="42" spans="1:12" ht="45.75" customHeight="1">
      <c r="A42" s="128"/>
      <c r="B42" s="158"/>
      <c r="C42" s="25" t="s">
        <v>64</v>
      </c>
      <c r="D42" s="25"/>
      <c r="E42" s="22">
        <v>3</v>
      </c>
      <c r="F42" s="22">
        <v>3</v>
      </c>
      <c r="G42" s="22">
        <v>0</v>
      </c>
      <c r="H42" s="22">
        <v>0</v>
      </c>
      <c r="I42" s="22">
        <v>3</v>
      </c>
      <c r="J42" s="164"/>
      <c r="K42" s="164"/>
      <c r="L42" s="157"/>
    </row>
    <row r="43" spans="1:12" ht="30.75" customHeight="1">
      <c r="A43" s="128"/>
      <c r="B43" s="158"/>
      <c r="C43" s="21" t="s">
        <v>30</v>
      </c>
      <c r="D43" s="25"/>
      <c r="E43" s="2">
        <f>E44+E45+E46</f>
        <v>10</v>
      </c>
      <c r="F43" s="2">
        <f>F44+F45+F46</f>
        <v>10</v>
      </c>
      <c r="G43" s="2">
        <f>G44+G45+G46</f>
        <v>0</v>
      </c>
      <c r="H43" s="2">
        <f>H44+H45+H46</f>
        <v>0</v>
      </c>
      <c r="I43" s="2">
        <f>I44+I45+I46</f>
        <v>10</v>
      </c>
      <c r="J43" s="164"/>
      <c r="K43" s="164"/>
      <c r="L43" s="157"/>
    </row>
    <row r="44" spans="1:12" ht="84" customHeight="1">
      <c r="A44" s="128"/>
      <c r="B44" s="158"/>
      <c r="C44" s="25" t="s">
        <v>31</v>
      </c>
      <c r="D44" s="25"/>
      <c r="E44" s="22">
        <v>5</v>
      </c>
      <c r="F44" s="22">
        <v>5</v>
      </c>
      <c r="G44" s="22">
        <v>0</v>
      </c>
      <c r="H44" s="22">
        <v>0</v>
      </c>
      <c r="I44" s="22">
        <v>5</v>
      </c>
      <c r="J44" s="164"/>
      <c r="K44" s="164"/>
      <c r="L44" s="157"/>
    </row>
    <row r="45" spans="1:12" ht="45.75" customHeight="1">
      <c r="A45" s="128"/>
      <c r="B45" s="158"/>
      <c r="C45" s="25" t="s">
        <v>32</v>
      </c>
      <c r="D45" s="25"/>
      <c r="E45" s="22">
        <v>3</v>
      </c>
      <c r="F45" s="22">
        <v>3</v>
      </c>
      <c r="G45" s="22">
        <v>0</v>
      </c>
      <c r="H45" s="22">
        <v>0</v>
      </c>
      <c r="I45" s="22">
        <v>3</v>
      </c>
      <c r="J45" s="164"/>
      <c r="K45" s="164"/>
      <c r="L45" s="157"/>
    </row>
    <row r="46" spans="1:12" ht="51" customHeight="1">
      <c r="A46" s="128"/>
      <c r="B46" s="158"/>
      <c r="C46" s="25" t="s">
        <v>66</v>
      </c>
      <c r="D46" s="25"/>
      <c r="E46" s="22">
        <v>2</v>
      </c>
      <c r="F46" s="22">
        <v>2</v>
      </c>
      <c r="G46" s="22">
        <v>0</v>
      </c>
      <c r="H46" s="22">
        <v>0</v>
      </c>
      <c r="I46" s="22">
        <v>2</v>
      </c>
      <c r="J46" s="164"/>
      <c r="K46" s="164"/>
      <c r="L46" s="157"/>
    </row>
    <row r="47" spans="1:12" ht="24.75" customHeight="1">
      <c r="A47" s="128">
        <v>3</v>
      </c>
      <c r="B47" s="159" t="s">
        <v>70</v>
      </c>
      <c r="C47" s="81" t="s">
        <v>71</v>
      </c>
      <c r="D47" s="49"/>
      <c r="E47" s="6">
        <v>25</v>
      </c>
      <c r="F47" s="6">
        <v>25</v>
      </c>
      <c r="G47" s="40">
        <v>2</v>
      </c>
      <c r="H47" s="6">
        <v>0</v>
      </c>
      <c r="I47" s="6">
        <v>27</v>
      </c>
      <c r="J47" s="32"/>
      <c r="K47" s="32"/>
      <c r="L47" s="31"/>
    </row>
    <row r="48" spans="1:12" ht="293.25" customHeight="1">
      <c r="A48" s="128"/>
      <c r="B48" s="159"/>
      <c r="C48" s="34" t="s">
        <v>225</v>
      </c>
      <c r="D48" s="34"/>
      <c r="E48" s="37">
        <v>15</v>
      </c>
      <c r="F48" s="37">
        <v>15</v>
      </c>
      <c r="G48" s="78">
        <v>0</v>
      </c>
      <c r="H48" s="78">
        <v>0</v>
      </c>
      <c r="I48" s="82">
        <f aca="true" t="shared" si="3" ref="I48:I55">(F48+G48)-H48</f>
        <v>15</v>
      </c>
      <c r="J48" s="156">
        <f>I47+I50+I53+I56</f>
        <v>86</v>
      </c>
      <c r="K48" s="156" t="s">
        <v>36</v>
      </c>
      <c r="L48" s="157"/>
    </row>
    <row r="49" spans="1:12" ht="115.5" customHeight="1">
      <c r="A49" s="128"/>
      <c r="B49" s="159"/>
      <c r="C49" s="38" t="s">
        <v>226</v>
      </c>
      <c r="D49" s="86"/>
      <c r="E49" s="83">
        <v>10</v>
      </c>
      <c r="F49" s="37">
        <v>10</v>
      </c>
      <c r="G49" s="87">
        <v>2</v>
      </c>
      <c r="H49" s="78">
        <v>0</v>
      </c>
      <c r="I49" s="82">
        <v>12</v>
      </c>
      <c r="J49" s="156"/>
      <c r="K49" s="156"/>
      <c r="L49" s="157"/>
    </row>
    <row r="50" spans="1:12" ht="24.75" customHeight="1">
      <c r="A50" s="128"/>
      <c r="B50" s="159"/>
      <c r="C50" s="79" t="s">
        <v>37</v>
      </c>
      <c r="D50" s="34"/>
      <c r="E50" s="78">
        <v>20</v>
      </c>
      <c r="F50" s="78">
        <v>20</v>
      </c>
      <c r="G50" s="37">
        <v>0</v>
      </c>
      <c r="H50" s="78">
        <v>0</v>
      </c>
      <c r="I50" s="82">
        <f t="shared" si="3"/>
        <v>20</v>
      </c>
      <c r="J50" s="156"/>
      <c r="K50" s="156"/>
      <c r="L50" s="157"/>
    </row>
    <row r="51" spans="1:12" ht="29.25" customHeight="1">
      <c r="A51" s="128"/>
      <c r="B51" s="159"/>
      <c r="C51" s="38" t="s">
        <v>137</v>
      </c>
      <c r="D51" s="34"/>
      <c r="E51" s="37">
        <v>10</v>
      </c>
      <c r="F51" s="37">
        <v>10</v>
      </c>
      <c r="G51" s="37">
        <v>0</v>
      </c>
      <c r="H51" s="78">
        <v>0</v>
      </c>
      <c r="I51" s="82">
        <f t="shared" si="3"/>
        <v>10</v>
      </c>
      <c r="J51" s="156"/>
      <c r="K51" s="156"/>
      <c r="L51" s="157"/>
    </row>
    <row r="52" spans="1:12" ht="27.75" customHeight="1">
      <c r="A52" s="128"/>
      <c r="B52" s="159"/>
      <c r="C52" s="38" t="s">
        <v>141</v>
      </c>
      <c r="D52" s="34"/>
      <c r="E52" s="37">
        <v>10</v>
      </c>
      <c r="F52" s="37">
        <v>10</v>
      </c>
      <c r="G52" s="37">
        <v>0</v>
      </c>
      <c r="H52" s="37">
        <v>0</v>
      </c>
      <c r="I52" s="82">
        <f t="shared" si="3"/>
        <v>10</v>
      </c>
      <c r="J52" s="156"/>
      <c r="K52" s="156"/>
      <c r="L52" s="157"/>
    </row>
    <row r="53" spans="1:12" ht="32.25" customHeight="1">
      <c r="A53" s="128"/>
      <c r="B53" s="159"/>
      <c r="C53" s="79" t="s">
        <v>25</v>
      </c>
      <c r="D53" s="84"/>
      <c r="E53" s="82">
        <v>20</v>
      </c>
      <c r="F53" s="82">
        <v>20</v>
      </c>
      <c r="G53" s="78">
        <v>0</v>
      </c>
      <c r="H53" s="78">
        <v>0</v>
      </c>
      <c r="I53" s="82">
        <f t="shared" si="3"/>
        <v>20</v>
      </c>
      <c r="J53" s="156"/>
      <c r="K53" s="156"/>
      <c r="L53" s="157"/>
    </row>
    <row r="54" spans="1:12" ht="24" customHeight="1">
      <c r="A54" s="128"/>
      <c r="B54" s="159"/>
      <c r="C54" s="38" t="s">
        <v>142</v>
      </c>
      <c r="D54" s="84"/>
      <c r="E54" s="85">
        <v>10</v>
      </c>
      <c r="F54" s="85">
        <v>10</v>
      </c>
      <c r="G54" s="37">
        <v>0</v>
      </c>
      <c r="H54" s="78">
        <v>0</v>
      </c>
      <c r="I54" s="82">
        <f t="shared" si="3"/>
        <v>10</v>
      </c>
      <c r="J54" s="156"/>
      <c r="K54" s="156"/>
      <c r="L54" s="157"/>
    </row>
    <row r="55" spans="1:12" ht="21.75" customHeight="1">
      <c r="A55" s="128"/>
      <c r="B55" s="159"/>
      <c r="C55" s="34" t="s">
        <v>143</v>
      </c>
      <c r="D55" s="84"/>
      <c r="E55" s="85">
        <v>10</v>
      </c>
      <c r="F55" s="85">
        <v>10</v>
      </c>
      <c r="G55" s="37">
        <v>0</v>
      </c>
      <c r="H55" s="37">
        <v>0</v>
      </c>
      <c r="I55" s="82">
        <f t="shared" si="3"/>
        <v>10</v>
      </c>
      <c r="J55" s="156"/>
      <c r="K55" s="156"/>
      <c r="L55" s="157"/>
    </row>
    <row r="56" spans="1:12" ht="24" customHeight="1">
      <c r="A56" s="128"/>
      <c r="B56" s="159"/>
      <c r="C56" s="54" t="s">
        <v>26</v>
      </c>
      <c r="D56" s="25"/>
      <c r="E56" s="2">
        <f>E57+E60</f>
        <v>20</v>
      </c>
      <c r="F56" s="2">
        <f>F57+F60</f>
        <v>20</v>
      </c>
      <c r="G56" s="2">
        <f>G57+G60</f>
        <v>0</v>
      </c>
      <c r="H56" s="2">
        <f>H57+H60</f>
        <v>1</v>
      </c>
      <c r="I56" s="2">
        <f>I57+I60</f>
        <v>19</v>
      </c>
      <c r="J56" s="156"/>
      <c r="K56" s="156"/>
      <c r="L56" s="157"/>
    </row>
    <row r="57" spans="1:12" ht="31.5" customHeight="1">
      <c r="A57" s="128"/>
      <c r="B57" s="159"/>
      <c r="C57" s="21" t="s">
        <v>27</v>
      </c>
      <c r="D57" s="25"/>
      <c r="E57" s="2">
        <f>E58+E59</f>
        <v>10</v>
      </c>
      <c r="F57" s="2">
        <f>F58+F59</f>
        <v>10</v>
      </c>
      <c r="G57" s="2">
        <f>G58+G59</f>
        <v>0</v>
      </c>
      <c r="H57" s="2">
        <f>H58+H59</f>
        <v>1</v>
      </c>
      <c r="I57" s="2">
        <f>I58+I59</f>
        <v>9</v>
      </c>
      <c r="J57" s="156"/>
      <c r="K57" s="156"/>
      <c r="L57" s="157"/>
    </row>
    <row r="58" spans="1:12" ht="92.25" customHeight="1">
      <c r="A58" s="128"/>
      <c r="B58" s="159"/>
      <c r="C58" s="25" t="s">
        <v>39</v>
      </c>
      <c r="D58" s="25" t="s">
        <v>188</v>
      </c>
      <c r="E58" s="22">
        <v>7</v>
      </c>
      <c r="F58" s="22">
        <v>7</v>
      </c>
      <c r="G58" s="33">
        <v>0</v>
      </c>
      <c r="H58" s="33">
        <v>1</v>
      </c>
      <c r="I58" s="22">
        <f>E58-H58</f>
        <v>6</v>
      </c>
      <c r="J58" s="156"/>
      <c r="K58" s="156"/>
      <c r="L58" s="157"/>
    </row>
    <row r="59" spans="1:12" ht="56.25" customHeight="1">
      <c r="A59" s="128"/>
      <c r="B59" s="159"/>
      <c r="C59" s="25" t="s">
        <v>64</v>
      </c>
      <c r="D59" s="25"/>
      <c r="E59" s="22">
        <v>3</v>
      </c>
      <c r="F59" s="22">
        <v>3</v>
      </c>
      <c r="G59" s="33"/>
      <c r="H59" s="33"/>
      <c r="I59" s="22">
        <v>3</v>
      </c>
      <c r="J59" s="156"/>
      <c r="K59" s="156"/>
      <c r="L59" s="157"/>
    </row>
    <row r="60" spans="1:12" ht="34.5" customHeight="1">
      <c r="A60" s="128"/>
      <c r="B60" s="159"/>
      <c r="C60" s="21" t="s">
        <v>30</v>
      </c>
      <c r="D60" s="25"/>
      <c r="E60" s="2">
        <f>E61+E62+E63</f>
        <v>10</v>
      </c>
      <c r="F60" s="2">
        <f>F61+F62+F63</f>
        <v>10</v>
      </c>
      <c r="G60" s="2">
        <f>G61+G62+G63</f>
        <v>0</v>
      </c>
      <c r="H60" s="2">
        <f>H61+H62+H63</f>
        <v>0</v>
      </c>
      <c r="I60" s="2">
        <f>I61+I62+I63</f>
        <v>10</v>
      </c>
      <c r="J60" s="156"/>
      <c r="K60" s="156"/>
      <c r="L60" s="157"/>
    </row>
    <row r="61" spans="1:12" ht="81" customHeight="1">
      <c r="A61" s="128"/>
      <c r="B61" s="159"/>
      <c r="C61" s="25" t="s">
        <v>72</v>
      </c>
      <c r="D61" s="25"/>
      <c r="E61" s="22">
        <v>5</v>
      </c>
      <c r="F61" s="22">
        <v>5</v>
      </c>
      <c r="G61" s="33">
        <v>0</v>
      </c>
      <c r="H61" s="33">
        <v>0</v>
      </c>
      <c r="I61" s="22">
        <v>5</v>
      </c>
      <c r="J61" s="156"/>
      <c r="K61" s="156"/>
      <c r="L61" s="157"/>
    </row>
    <row r="62" spans="1:12" ht="55.5" customHeight="1">
      <c r="A62" s="128"/>
      <c r="B62" s="159"/>
      <c r="C62" s="25" t="s">
        <v>73</v>
      </c>
      <c r="D62" s="25"/>
      <c r="E62" s="22">
        <v>3</v>
      </c>
      <c r="F62" s="22">
        <v>3</v>
      </c>
      <c r="G62" s="33">
        <v>0</v>
      </c>
      <c r="H62" s="33">
        <v>0</v>
      </c>
      <c r="I62" s="22">
        <v>3</v>
      </c>
      <c r="J62" s="156"/>
      <c r="K62" s="156"/>
      <c r="L62" s="157"/>
    </row>
    <row r="63" spans="1:12" ht="63" customHeight="1">
      <c r="A63" s="128"/>
      <c r="B63" s="159"/>
      <c r="C63" s="25" t="s">
        <v>74</v>
      </c>
      <c r="D63" s="25"/>
      <c r="E63" s="22">
        <v>2</v>
      </c>
      <c r="F63" s="22">
        <v>2</v>
      </c>
      <c r="G63" s="33">
        <v>0</v>
      </c>
      <c r="H63" s="33">
        <v>0</v>
      </c>
      <c r="I63" s="22">
        <v>2</v>
      </c>
      <c r="J63" s="156"/>
      <c r="K63" s="156"/>
      <c r="L63" s="157"/>
    </row>
    <row r="64" spans="1:12" ht="34.5" customHeight="1">
      <c r="A64" s="128">
        <v>4</v>
      </c>
      <c r="B64" s="158" t="s">
        <v>75</v>
      </c>
      <c r="C64" s="54" t="s">
        <v>47</v>
      </c>
      <c r="D64" s="24"/>
      <c r="E64" s="2">
        <v>25</v>
      </c>
      <c r="F64" s="2">
        <v>25</v>
      </c>
      <c r="G64" s="2">
        <v>2</v>
      </c>
      <c r="H64" s="2">
        <v>0</v>
      </c>
      <c r="I64" s="2">
        <f>I66+I65</f>
        <v>27</v>
      </c>
      <c r="J64" s="168">
        <f>I64+I67+I70+I73</f>
        <v>87</v>
      </c>
      <c r="K64" s="156" t="s">
        <v>36</v>
      </c>
      <c r="L64" s="156"/>
    </row>
    <row r="65" spans="1:12" ht="135" customHeight="1">
      <c r="A65" s="128"/>
      <c r="B65" s="158"/>
      <c r="C65" s="39" t="s">
        <v>227</v>
      </c>
      <c r="D65" s="80"/>
      <c r="E65" s="36">
        <v>15</v>
      </c>
      <c r="F65" s="36">
        <v>15</v>
      </c>
      <c r="G65" s="87">
        <v>0</v>
      </c>
      <c r="H65" s="36">
        <v>0</v>
      </c>
      <c r="I65" s="51">
        <f aca="true" t="shared" si="4" ref="I65:I72">(F65+G65)-H65</f>
        <v>15</v>
      </c>
      <c r="J65" s="168"/>
      <c r="K65" s="156"/>
      <c r="L65" s="156"/>
    </row>
    <row r="66" spans="1:12" ht="45" customHeight="1">
      <c r="A66" s="128"/>
      <c r="B66" s="158"/>
      <c r="C66" s="88" t="s">
        <v>289</v>
      </c>
      <c r="D66" s="35"/>
      <c r="E66" s="36">
        <v>10</v>
      </c>
      <c r="F66" s="36">
        <v>10</v>
      </c>
      <c r="G66" s="37">
        <v>2</v>
      </c>
      <c r="H66" s="36">
        <v>0</v>
      </c>
      <c r="I66" s="51">
        <f t="shared" si="4"/>
        <v>12</v>
      </c>
      <c r="J66" s="168"/>
      <c r="K66" s="156"/>
      <c r="L66" s="156"/>
    </row>
    <row r="67" spans="1:12" ht="29.25" customHeight="1">
      <c r="A67" s="128"/>
      <c r="B67" s="158"/>
      <c r="C67" s="52" t="s">
        <v>37</v>
      </c>
      <c r="D67" s="35"/>
      <c r="E67" s="51">
        <v>20</v>
      </c>
      <c r="F67" s="51">
        <v>20</v>
      </c>
      <c r="G67" s="51">
        <v>0</v>
      </c>
      <c r="H67" s="51">
        <v>0</v>
      </c>
      <c r="I67" s="51">
        <f t="shared" si="4"/>
        <v>20</v>
      </c>
      <c r="J67" s="168"/>
      <c r="K67" s="156"/>
      <c r="L67" s="156"/>
    </row>
    <row r="68" spans="1:12" ht="36" customHeight="1">
      <c r="A68" s="128"/>
      <c r="B68" s="158"/>
      <c r="C68" s="35" t="s">
        <v>228</v>
      </c>
      <c r="D68" s="35"/>
      <c r="E68" s="36">
        <v>10</v>
      </c>
      <c r="F68" s="36">
        <v>10</v>
      </c>
      <c r="G68" s="37">
        <v>0</v>
      </c>
      <c r="H68" s="36">
        <v>0</v>
      </c>
      <c r="I68" s="51">
        <f t="shared" si="4"/>
        <v>10</v>
      </c>
      <c r="J68" s="168"/>
      <c r="K68" s="156"/>
      <c r="L68" s="156"/>
    </row>
    <row r="69" spans="1:12" ht="46.5" customHeight="1">
      <c r="A69" s="128"/>
      <c r="B69" s="158"/>
      <c r="C69" s="35" t="s">
        <v>229</v>
      </c>
      <c r="D69" s="35"/>
      <c r="E69" s="36">
        <v>10</v>
      </c>
      <c r="F69" s="36">
        <v>10</v>
      </c>
      <c r="G69" s="37">
        <v>0</v>
      </c>
      <c r="H69" s="36">
        <v>0</v>
      </c>
      <c r="I69" s="51">
        <f t="shared" si="4"/>
        <v>10</v>
      </c>
      <c r="J69" s="168"/>
      <c r="K69" s="156"/>
      <c r="L69" s="156"/>
    </row>
    <row r="70" spans="1:12" ht="27.75" customHeight="1">
      <c r="A70" s="128"/>
      <c r="B70" s="158"/>
      <c r="C70" s="54" t="s">
        <v>38</v>
      </c>
      <c r="D70" s="35"/>
      <c r="E70" s="51">
        <v>20</v>
      </c>
      <c r="F70" s="51">
        <v>20</v>
      </c>
      <c r="G70" s="51">
        <f>G72+G71</f>
        <v>0</v>
      </c>
      <c r="H70" s="51">
        <v>0</v>
      </c>
      <c r="I70" s="51">
        <f>E70+G70-H70</f>
        <v>20</v>
      </c>
      <c r="J70" s="168"/>
      <c r="K70" s="156"/>
      <c r="L70" s="156"/>
    </row>
    <row r="71" spans="1:12" ht="30" customHeight="1">
      <c r="A71" s="128"/>
      <c r="B71" s="158"/>
      <c r="C71" s="21" t="s">
        <v>230</v>
      </c>
      <c r="D71" s="80"/>
      <c r="E71" s="36">
        <v>10</v>
      </c>
      <c r="F71" s="36">
        <v>10</v>
      </c>
      <c r="G71" s="87">
        <v>0</v>
      </c>
      <c r="H71" s="36">
        <v>0</v>
      </c>
      <c r="I71" s="51">
        <f t="shared" si="4"/>
        <v>10</v>
      </c>
      <c r="J71" s="168"/>
      <c r="K71" s="156"/>
      <c r="L71" s="156"/>
    </row>
    <row r="72" spans="1:12" ht="30" customHeight="1">
      <c r="A72" s="128"/>
      <c r="B72" s="158"/>
      <c r="C72" s="25" t="s">
        <v>231</v>
      </c>
      <c r="D72" s="35"/>
      <c r="E72" s="36">
        <v>10</v>
      </c>
      <c r="F72" s="36">
        <v>10</v>
      </c>
      <c r="G72" s="37">
        <v>0</v>
      </c>
      <c r="H72" s="36">
        <v>0</v>
      </c>
      <c r="I72" s="51">
        <f t="shared" si="4"/>
        <v>10</v>
      </c>
      <c r="J72" s="168"/>
      <c r="K72" s="156"/>
      <c r="L72" s="156"/>
    </row>
    <row r="73" spans="1:12" ht="23.25" customHeight="1">
      <c r="A73" s="128"/>
      <c r="B73" s="158"/>
      <c r="C73" s="54" t="s">
        <v>26</v>
      </c>
      <c r="D73" s="24"/>
      <c r="E73" s="2">
        <f>E74+E77</f>
        <v>20</v>
      </c>
      <c r="F73" s="2">
        <f>F74+F77</f>
        <v>20</v>
      </c>
      <c r="G73" s="2">
        <f>G74+G77</f>
        <v>0</v>
      </c>
      <c r="H73" s="2">
        <f>H74+H77</f>
        <v>0</v>
      </c>
      <c r="I73" s="2">
        <f>I74+I77</f>
        <v>20</v>
      </c>
      <c r="J73" s="168"/>
      <c r="K73" s="156"/>
      <c r="L73" s="156"/>
    </row>
    <row r="74" spans="1:12" ht="30" customHeight="1">
      <c r="A74" s="128"/>
      <c r="B74" s="158"/>
      <c r="C74" s="21" t="s">
        <v>27</v>
      </c>
      <c r="D74" s="24"/>
      <c r="E74" s="2">
        <f>E75+E76</f>
        <v>10</v>
      </c>
      <c r="F74" s="2">
        <f>F75+F76</f>
        <v>10</v>
      </c>
      <c r="G74" s="2">
        <f>G75+G76</f>
        <v>0</v>
      </c>
      <c r="H74" s="2">
        <f>H75+H76</f>
        <v>0</v>
      </c>
      <c r="I74" s="2">
        <v>10</v>
      </c>
      <c r="J74" s="168"/>
      <c r="K74" s="156"/>
      <c r="L74" s="156"/>
    </row>
    <row r="75" spans="1:12" ht="79.5" customHeight="1">
      <c r="A75" s="128"/>
      <c r="B75" s="158"/>
      <c r="C75" s="25" t="s">
        <v>63</v>
      </c>
      <c r="D75" s="24"/>
      <c r="E75" s="22">
        <v>7</v>
      </c>
      <c r="F75" s="22">
        <v>7</v>
      </c>
      <c r="G75" s="33">
        <v>0</v>
      </c>
      <c r="H75" s="22">
        <v>0</v>
      </c>
      <c r="I75" s="22">
        <v>7</v>
      </c>
      <c r="J75" s="168"/>
      <c r="K75" s="156"/>
      <c r="L75" s="156"/>
    </row>
    <row r="76" spans="1:12" ht="60.75" customHeight="1">
      <c r="A76" s="128"/>
      <c r="B76" s="158"/>
      <c r="C76" s="25" t="s">
        <v>64</v>
      </c>
      <c r="D76" s="24"/>
      <c r="E76" s="22">
        <v>3</v>
      </c>
      <c r="F76" s="22">
        <v>3</v>
      </c>
      <c r="G76" s="33">
        <v>0</v>
      </c>
      <c r="H76" s="22">
        <v>0</v>
      </c>
      <c r="I76" s="22">
        <v>3</v>
      </c>
      <c r="J76" s="168"/>
      <c r="K76" s="156"/>
      <c r="L76" s="156"/>
    </row>
    <row r="77" spans="1:12" ht="37.5" customHeight="1">
      <c r="A77" s="128"/>
      <c r="B77" s="158"/>
      <c r="C77" s="21" t="s">
        <v>30</v>
      </c>
      <c r="D77" s="24"/>
      <c r="E77" s="2">
        <f>E78+E79+E80</f>
        <v>10</v>
      </c>
      <c r="F77" s="2">
        <f>F78+F79+F80</f>
        <v>10</v>
      </c>
      <c r="G77" s="2">
        <f>G78+G79+G80</f>
        <v>0</v>
      </c>
      <c r="H77" s="2">
        <f>H78+H79+H80</f>
        <v>0</v>
      </c>
      <c r="I77" s="2">
        <f>I78+I79+I80</f>
        <v>10</v>
      </c>
      <c r="J77" s="168"/>
      <c r="K77" s="156"/>
      <c r="L77" s="156"/>
    </row>
    <row r="78" spans="1:12" ht="87" customHeight="1">
      <c r="A78" s="128"/>
      <c r="B78" s="158"/>
      <c r="C78" s="25" t="s">
        <v>31</v>
      </c>
      <c r="D78" s="24"/>
      <c r="E78" s="22">
        <v>5</v>
      </c>
      <c r="F78" s="22">
        <v>5</v>
      </c>
      <c r="G78" s="33">
        <v>0</v>
      </c>
      <c r="H78" s="22">
        <v>0</v>
      </c>
      <c r="I78" s="22">
        <v>5</v>
      </c>
      <c r="J78" s="168"/>
      <c r="K78" s="156"/>
      <c r="L78" s="156"/>
    </row>
    <row r="79" spans="1:12" ht="56.25" customHeight="1">
      <c r="A79" s="128"/>
      <c r="B79" s="158"/>
      <c r="C79" s="25" t="s">
        <v>32</v>
      </c>
      <c r="D79" s="24"/>
      <c r="E79" s="22">
        <v>3</v>
      </c>
      <c r="F79" s="22">
        <v>3</v>
      </c>
      <c r="G79" s="33">
        <v>0</v>
      </c>
      <c r="H79" s="22">
        <v>0</v>
      </c>
      <c r="I79" s="22">
        <v>3</v>
      </c>
      <c r="J79" s="168"/>
      <c r="K79" s="156"/>
      <c r="L79" s="156"/>
    </row>
    <row r="80" spans="1:12" ht="57" customHeight="1">
      <c r="A80" s="128"/>
      <c r="B80" s="158"/>
      <c r="C80" s="25" t="s">
        <v>66</v>
      </c>
      <c r="D80" s="24"/>
      <c r="E80" s="22">
        <v>2</v>
      </c>
      <c r="F80" s="22">
        <v>2</v>
      </c>
      <c r="G80" s="33">
        <v>0</v>
      </c>
      <c r="H80" s="22">
        <v>0</v>
      </c>
      <c r="I80" s="22">
        <v>2</v>
      </c>
      <c r="J80" s="168"/>
      <c r="K80" s="156"/>
      <c r="L80" s="156"/>
    </row>
    <row r="81" spans="1:12" ht="18.75" customHeight="1">
      <c r="A81" s="128">
        <v>5</v>
      </c>
      <c r="B81" s="159" t="s">
        <v>76</v>
      </c>
      <c r="C81" s="79" t="s">
        <v>22</v>
      </c>
      <c r="D81" s="25"/>
      <c r="E81" s="89">
        <v>25</v>
      </c>
      <c r="F81" s="6">
        <v>25</v>
      </c>
      <c r="G81" s="6">
        <v>2</v>
      </c>
      <c r="H81" s="6">
        <v>0</v>
      </c>
      <c r="I81" s="2">
        <f aca="true" t="shared" si="5" ref="I81:I88">(F81+G81)-H81</f>
        <v>27</v>
      </c>
      <c r="J81" s="169">
        <v>86.5</v>
      </c>
      <c r="K81" s="148" t="s">
        <v>36</v>
      </c>
      <c r="L81" s="173"/>
    </row>
    <row r="82" spans="1:12" ht="84" customHeight="1">
      <c r="A82" s="128"/>
      <c r="B82" s="159"/>
      <c r="C82" s="34" t="s">
        <v>232</v>
      </c>
      <c r="D82" s="35"/>
      <c r="E82" s="83">
        <v>15</v>
      </c>
      <c r="F82" s="37">
        <v>15</v>
      </c>
      <c r="G82" s="37">
        <v>0</v>
      </c>
      <c r="H82" s="37">
        <v>0</v>
      </c>
      <c r="I82" s="36">
        <f t="shared" si="5"/>
        <v>15</v>
      </c>
      <c r="J82" s="170"/>
      <c r="K82" s="170"/>
      <c r="L82" s="174"/>
    </row>
    <row r="83" spans="1:12" ht="108.75" customHeight="1">
      <c r="A83" s="128"/>
      <c r="B83" s="159"/>
      <c r="C83" s="79" t="s">
        <v>233</v>
      </c>
      <c r="D83" s="80"/>
      <c r="E83" s="91">
        <v>10</v>
      </c>
      <c r="F83" s="36">
        <v>10</v>
      </c>
      <c r="G83" s="37">
        <v>2</v>
      </c>
      <c r="H83" s="37">
        <v>0</v>
      </c>
      <c r="I83" s="36">
        <f t="shared" si="5"/>
        <v>12</v>
      </c>
      <c r="J83" s="170"/>
      <c r="K83" s="170"/>
      <c r="L83" s="174"/>
    </row>
    <row r="84" spans="1:12" ht="31.5" customHeight="1">
      <c r="A84" s="128"/>
      <c r="B84" s="159"/>
      <c r="C84" s="79" t="s">
        <v>37</v>
      </c>
      <c r="D84" s="35"/>
      <c r="E84" s="90">
        <v>20</v>
      </c>
      <c r="F84" s="51">
        <v>20</v>
      </c>
      <c r="G84" s="78">
        <v>0</v>
      </c>
      <c r="H84" s="78">
        <v>0</v>
      </c>
      <c r="I84" s="51">
        <f t="shared" si="5"/>
        <v>20</v>
      </c>
      <c r="J84" s="170"/>
      <c r="K84" s="170"/>
      <c r="L84" s="174"/>
    </row>
    <row r="85" spans="1:12" ht="22.5" customHeight="1">
      <c r="A85" s="128"/>
      <c r="B85" s="159"/>
      <c r="C85" s="38" t="s">
        <v>234</v>
      </c>
      <c r="D85" s="35"/>
      <c r="E85" s="91">
        <v>10</v>
      </c>
      <c r="F85" s="36">
        <v>10</v>
      </c>
      <c r="G85" s="37">
        <v>0</v>
      </c>
      <c r="H85" s="37">
        <v>0</v>
      </c>
      <c r="I85" s="36">
        <f t="shared" si="5"/>
        <v>10</v>
      </c>
      <c r="J85" s="170"/>
      <c r="K85" s="170"/>
      <c r="L85" s="174"/>
    </row>
    <row r="86" spans="1:12" ht="23.25" customHeight="1">
      <c r="A86" s="128"/>
      <c r="B86" s="159"/>
      <c r="C86" s="38" t="s">
        <v>235</v>
      </c>
      <c r="D86" s="35"/>
      <c r="E86" s="91">
        <v>10</v>
      </c>
      <c r="F86" s="36">
        <v>10</v>
      </c>
      <c r="G86" s="37">
        <v>0</v>
      </c>
      <c r="H86" s="37">
        <v>0</v>
      </c>
      <c r="I86" s="36">
        <f t="shared" si="5"/>
        <v>10</v>
      </c>
      <c r="J86" s="170"/>
      <c r="K86" s="170"/>
      <c r="L86" s="174"/>
    </row>
    <row r="87" spans="1:12" ht="43.5" customHeight="1">
      <c r="A87" s="128"/>
      <c r="B87" s="159"/>
      <c r="C87" s="79" t="s">
        <v>25</v>
      </c>
      <c r="D87" s="35"/>
      <c r="E87" s="90">
        <v>20</v>
      </c>
      <c r="F87" s="51">
        <v>20</v>
      </c>
      <c r="G87" s="78">
        <v>0.5</v>
      </c>
      <c r="H87" s="78">
        <v>0</v>
      </c>
      <c r="I87" s="51">
        <f t="shared" si="5"/>
        <v>20.5</v>
      </c>
      <c r="J87" s="170"/>
      <c r="K87" s="170"/>
      <c r="L87" s="174"/>
    </row>
    <row r="88" spans="1:12" ht="29.25" customHeight="1">
      <c r="A88" s="128"/>
      <c r="B88" s="159"/>
      <c r="C88" s="38" t="s">
        <v>236</v>
      </c>
      <c r="D88" s="35"/>
      <c r="E88" s="91">
        <v>10</v>
      </c>
      <c r="F88" s="36">
        <v>10</v>
      </c>
      <c r="G88" s="78">
        <v>0.5</v>
      </c>
      <c r="H88" s="78">
        <v>0</v>
      </c>
      <c r="I88" s="51">
        <f t="shared" si="5"/>
        <v>10.5</v>
      </c>
      <c r="J88" s="170"/>
      <c r="K88" s="170"/>
      <c r="L88" s="174"/>
    </row>
    <row r="89" spans="1:12" ht="20.25" customHeight="1">
      <c r="A89" s="128"/>
      <c r="B89" s="159"/>
      <c r="C89" s="34" t="s">
        <v>143</v>
      </c>
      <c r="D89" s="35"/>
      <c r="E89" s="36">
        <v>10</v>
      </c>
      <c r="F89" s="36">
        <v>10</v>
      </c>
      <c r="G89" s="36">
        <f>G91+G94</f>
        <v>0</v>
      </c>
      <c r="H89" s="36">
        <v>0</v>
      </c>
      <c r="I89" s="36">
        <f>(F89+G89)-H89</f>
        <v>10</v>
      </c>
      <c r="J89" s="170"/>
      <c r="K89" s="170"/>
      <c r="L89" s="174"/>
    </row>
    <row r="90" spans="1:12" ht="21" customHeight="1">
      <c r="A90" s="128"/>
      <c r="B90" s="159"/>
      <c r="C90" s="54" t="s">
        <v>26</v>
      </c>
      <c r="D90" s="25"/>
      <c r="E90" s="2">
        <f>E91+E94</f>
        <v>20</v>
      </c>
      <c r="F90" s="2">
        <f>F91+F94</f>
        <v>20</v>
      </c>
      <c r="G90" s="2">
        <f>G91+G94</f>
        <v>0</v>
      </c>
      <c r="H90" s="2">
        <f>H91+H94</f>
        <v>1</v>
      </c>
      <c r="I90" s="2">
        <v>19</v>
      </c>
      <c r="J90" s="170"/>
      <c r="K90" s="170"/>
      <c r="L90" s="174"/>
    </row>
    <row r="91" spans="1:12" ht="32.25" customHeight="1">
      <c r="A91" s="128"/>
      <c r="B91" s="159"/>
      <c r="C91" s="21" t="s">
        <v>27</v>
      </c>
      <c r="D91" s="25"/>
      <c r="E91" s="2">
        <f>E92+E93</f>
        <v>10</v>
      </c>
      <c r="F91" s="2">
        <f>F92+F93</f>
        <v>10</v>
      </c>
      <c r="G91" s="2">
        <f>G92+G93</f>
        <v>0</v>
      </c>
      <c r="H91" s="2">
        <f>H92+H93</f>
        <v>1</v>
      </c>
      <c r="I91" s="2">
        <v>9</v>
      </c>
      <c r="J91" s="170"/>
      <c r="K91" s="170"/>
      <c r="L91" s="174"/>
    </row>
    <row r="92" spans="1:12" ht="96.75" customHeight="1">
      <c r="A92" s="128"/>
      <c r="B92" s="159"/>
      <c r="C92" s="25" t="s">
        <v>39</v>
      </c>
      <c r="D92" s="25" t="s">
        <v>188</v>
      </c>
      <c r="E92" s="22">
        <v>7</v>
      </c>
      <c r="F92" s="22">
        <v>7</v>
      </c>
      <c r="G92" s="33">
        <v>0</v>
      </c>
      <c r="H92" s="33">
        <v>1</v>
      </c>
      <c r="I92" s="22">
        <v>6</v>
      </c>
      <c r="J92" s="170"/>
      <c r="K92" s="170"/>
      <c r="L92" s="174"/>
    </row>
    <row r="93" spans="1:12" ht="57" customHeight="1">
      <c r="A93" s="128"/>
      <c r="B93" s="159"/>
      <c r="C93" s="25" t="s">
        <v>40</v>
      </c>
      <c r="D93" s="25"/>
      <c r="E93" s="22">
        <v>3</v>
      </c>
      <c r="F93" s="22">
        <v>3</v>
      </c>
      <c r="G93" s="33">
        <v>0</v>
      </c>
      <c r="H93" s="33">
        <v>0</v>
      </c>
      <c r="I93" s="22">
        <v>3</v>
      </c>
      <c r="J93" s="170"/>
      <c r="K93" s="170"/>
      <c r="L93" s="174"/>
    </row>
    <row r="94" spans="1:12" ht="31.5" customHeight="1">
      <c r="A94" s="128"/>
      <c r="B94" s="159"/>
      <c r="C94" s="21" t="s">
        <v>30</v>
      </c>
      <c r="D94" s="25"/>
      <c r="E94" s="2">
        <f>E95+E96+E97</f>
        <v>10</v>
      </c>
      <c r="F94" s="2">
        <f>F95+F96+F97</f>
        <v>10</v>
      </c>
      <c r="G94" s="2">
        <f>G95+G96+G97</f>
        <v>0</v>
      </c>
      <c r="H94" s="2">
        <f>H95+H96+H97</f>
        <v>0</v>
      </c>
      <c r="I94" s="2">
        <f>I95+I96+I97</f>
        <v>10</v>
      </c>
      <c r="J94" s="170"/>
      <c r="K94" s="170"/>
      <c r="L94" s="174"/>
    </row>
    <row r="95" spans="1:12" ht="84.75" customHeight="1">
      <c r="A95" s="128"/>
      <c r="B95" s="159"/>
      <c r="C95" s="25" t="s">
        <v>31</v>
      </c>
      <c r="D95" s="25"/>
      <c r="E95" s="22">
        <v>5</v>
      </c>
      <c r="F95" s="22">
        <v>5</v>
      </c>
      <c r="G95" s="33">
        <v>0</v>
      </c>
      <c r="H95" s="33">
        <v>0</v>
      </c>
      <c r="I95" s="22">
        <v>5</v>
      </c>
      <c r="J95" s="170"/>
      <c r="K95" s="170"/>
      <c r="L95" s="174"/>
    </row>
    <row r="96" spans="1:12" ht="48" customHeight="1">
      <c r="A96" s="128"/>
      <c r="B96" s="159"/>
      <c r="C96" s="25" t="s">
        <v>32</v>
      </c>
      <c r="D96" s="25"/>
      <c r="E96" s="22">
        <v>3</v>
      </c>
      <c r="F96" s="22">
        <v>3</v>
      </c>
      <c r="G96" s="33">
        <v>0</v>
      </c>
      <c r="H96" s="33">
        <v>0</v>
      </c>
      <c r="I96" s="22">
        <v>3</v>
      </c>
      <c r="J96" s="170"/>
      <c r="K96" s="170"/>
      <c r="L96" s="174"/>
    </row>
    <row r="97" spans="1:12" ht="59.25" customHeight="1">
      <c r="A97" s="128"/>
      <c r="B97" s="159"/>
      <c r="C97" s="25" t="s">
        <v>66</v>
      </c>
      <c r="D97" s="25"/>
      <c r="E97" s="22">
        <v>2</v>
      </c>
      <c r="F97" s="22">
        <v>2</v>
      </c>
      <c r="G97" s="33">
        <v>0</v>
      </c>
      <c r="H97" s="33">
        <v>0</v>
      </c>
      <c r="I97" s="22">
        <v>2</v>
      </c>
      <c r="J97" s="171"/>
      <c r="K97" s="171"/>
      <c r="L97" s="175"/>
    </row>
    <row r="98" spans="1:12" ht="37.5" customHeight="1">
      <c r="A98" s="128">
        <v>6</v>
      </c>
      <c r="B98" s="158" t="s">
        <v>77</v>
      </c>
      <c r="C98" s="52" t="s">
        <v>47</v>
      </c>
      <c r="D98" s="35"/>
      <c r="E98" s="51">
        <v>25</v>
      </c>
      <c r="F98" s="51">
        <v>25</v>
      </c>
      <c r="G98" s="51">
        <v>2</v>
      </c>
      <c r="H98" s="51">
        <v>0</v>
      </c>
      <c r="I98" s="51">
        <f aca="true" t="shared" si="6" ref="I98:I106">(F98+G98)-H98</f>
        <v>27</v>
      </c>
      <c r="J98" s="164">
        <f>I98+I101+I104+I107</f>
        <v>87.5</v>
      </c>
      <c r="K98" s="164" t="s">
        <v>36</v>
      </c>
      <c r="L98" s="157"/>
    </row>
    <row r="99" spans="1:14" ht="61.5" customHeight="1">
      <c r="A99" s="128"/>
      <c r="B99" s="158"/>
      <c r="C99" s="39" t="s">
        <v>144</v>
      </c>
      <c r="D99" s="35"/>
      <c r="E99" s="36">
        <v>15</v>
      </c>
      <c r="F99" s="36">
        <v>15</v>
      </c>
      <c r="G99" s="36">
        <v>0</v>
      </c>
      <c r="H99" s="36">
        <v>0</v>
      </c>
      <c r="I99" s="51">
        <f t="shared" si="6"/>
        <v>15</v>
      </c>
      <c r="J99" s="164"/>
      <c r="K99" s="164"/>
      <c r="L99" s="157"/>
      <c r="M99" s="16"/>
      <c r="N99" s="16"/>
    </row>
    <row r="100" spans="1:12" ht="109.5" customHeight="1">
      <c r="A100" s="128"/>
      <c r="B100" s="158"/>
      <c r="C100" s="39" t="s">
        <v>237</v>
      </c>
      <c r="D100" s="80"/>
      <c r="E100" s="36">
        <v>10</v>
      </c>
      <c r="F100" s="36">
        <v>10</v>
      </c>
      <c r="G100" s="36">
        <v>2</v>
      </c>
      <c r="H100" s="36">
        <v>0</v>
      </c>
      <c r="I100" s="51">
        <f t="shared" si="6"/>
        <v>12</v>
      </c>
      <c r="J100" s="164"/>
      <c r="K100" s="164"/>
      <c r="L100" s="157"/>
    </row>
    <row r="101" spans="1:12" ht="30" customHeight="1">
      <c r="A101" s="128"/>
      <c r="B101" s="158"/>
      <c r="C101" s="52" t="s">
        <v>130</v>
      </c>
      <c r="D101" s="35"/>
      <c r="E101" s="51">
        <v>20</v>
      </c>
      <c r="F101" s="51">
        <v>20</v>
      </c>
      <c r="G101" s="51">
        <v>0</v>
      </c>
      <c r="H101" s="36">
        <v>0</v>
      </c>
      <c r="I101" s="51">
        <f t="shared" si="6"/>
        <v>20</v>
      </c>
      <c r="J101" s="164"/>
      <c r="K101" s="164"/>
      <c r="L101" s="157"/>
    </row>
    <row r="102" spans="1:12" ht="33" customHeight="1">
      <c r="A102" s="128"/>
      <c r="B102" s="158"/>
      <c r="C102" s="39" t="s">
        <v>145</v>
      </c>
      <c r="D102" s="35"/>
      <c r="E102" s="36">
        <v>10</v>
      </c>
      <c r="F102" s="36">
        <v>10</v>
      </c>
      <c r="G102" s="36">
        <v>0</v>
      </c>
      <c r="H102" s="36">
        <v>0</v>
      </c>
      <c r="I102" s="51">
        <f t="shared" si="6"/>
        <v>10</v>
      </c>
      <c r="J102" s="164"/>
      <c r="K102" s="164"/>
      <c r="L102" s="157"/>
    </row>
    <row r="103" spans="1:12" ht="68.25" customHeight="1">
      <c r="A103" s="128"/>
      <c r="B103" s="158"/>
      <c r="C103" s="39" t="s">
        <v>238</v>
      </c>
      <c r="D103" s="35"/>
      <c r="E103" s="36">
        <v>10</v>
      </c>
      <c r="F103" s="36">
        <v>10</v>
      </c>
      <c r="G103" s="36">
        <v>0</v>
      </c>
      <c r="H103" s="36">
        <v>0</v>
      </c>
      <c r="I103" s="51">
        <f t="shared" si="6"/>
        <v>10</v>
      </c>
      <c r="J103" s="164"/>
      <c r="K103" s="164"/>
      <c r="L103" s="157"/>
    </row>
    <row r="104" spans="1:12" ht="26.25" customHeight="1">
      <c r="A104" s="128"/>
      <c r="B104" s="158"/>
      <c r="C104" s="52" t="s">
        <v>25</v>
      </c>
      <c r="D104" s="35"/>
      <c r="E104" s="51">
        <v>20</v>
      </c>
      <c r="F104" s="51">
        <v>20</v>
      </c>
      <c r="G104" s="51">
        <v>0.5</v>
      </c>
      <c r="H104" s="51">
        <v>0</v>
      </c>
      <c r="I104" s="51">
        <f t="shared" si="6"/>
        <v>20.5</v>
      </c>
      <c r="J104" s="164"/>
      <c r="K104" s="164"/>
      <c r="L104" s="157"/>
    </row>
    <row r="105" spans="1:12" ht="20.25" customHeight="1">
      <c r="A105" s="128"/>
      <c r="B105" s="158"/>
      <c r="C105" s="39" t="s">
        <v>290</v>
      </c>
      <c r="D105" s="35"/>
      <c r="E105" s="36">
        <v>10</v>
      </c>
      <c r="F105" s="36">
        <v>10</v>
      </c>
      <c r="G105" s="51">
        <v>0</v>
      </c>
      <c r="H105" s="51">
        <v>0</v>
      </c>
      <c r="I105" s="51">
        <f t="shared" si="6"/>
        <v>10</v>
      </c>
      <c r="J105" s="164"/>
      <c r="K105" s="164"/>
      <c r="L105" s="157"/>
    </row>
    <row r="106" spans="1:12" ht="18.75" customHeight="1">
      <c r="A106" s="128"/>
      <c r="B106" s="158"/>
      <c r="C106" s="39" t="s">
        <v>291</v>
      </c>
      <c r="D106" s="35"/>
      <c r="E106" s="36">
        <v>10</v>
      </c>
      <c r="F106" s="36">
        <v>10</v>
      </c>
      <c r="G106" s="51">
        <v>0.5</v>
      </c>
      <c r="H106" s="36">
        <v>0</v>
      </c>
      <c r="I106" s="51">
        <f t="shared" si="6"/>
        <v>10.5</v>
      </c>
      <c r="J106" s="164"/>
      <c r="K106" s="164"/>
      <c r="L106" s="157"/>
    </row>
    <row r="107" spans="1:12" ht="21" customHeight="1">
      <c r="A107" s="128"/>
      <c r="B107" s="158"/>
      <c r="C107" s="54" t="s">
        <v>26</v>
      </c>
      <c r="D107" s="25"/>
      <c r="E107" s="2">
        <f>E108+E111</f>
        <v>20</v>
      </c>
      <c r="F107" s="2">
        <f>F108+F111</f>
        <v>20</v>
      </c>
      <c r="G107" s="2">
        <f>G108+G111</f>
        <v>0</v>
      </c>
      <c r="H107" s="2">
        <v>0</v>
      </c>
      <c r="I107" s="2">
        <f>I108+I111</f>
        <v>20</v>
      </c>
      <c r="J107" s="164"/>
      <c r="K107" s="164"/>
      <c r="L107" s="157"/>
    </row>
    <row r="108" spans="1:12" ht="28.5" customHeight="1">
      <c r="A108" s="128"/>
      <c r="B108" s="158"/>
      <c r="C108" s="21" t="s">
        <v>27</v>
      </c>
      <c r="D108" s="25"/>
      <c r="E108" s="2">
        <f>E109+E110</f>
        <v>10</v>
      </c>
      <c r="F108" s="2">
        <f>F109+F110</f>
        <v>10</v>
      </c>
      <c r="G108" s="2">
        <f>G109+G110</f>
        <v>0</v>
      </c>
      <c r="H108" s="2">
        <v>0</v>
      </c>
      <c r="I108" s="2">
        <f>E108-H108</f>
        <v>10</v>
      </c>
      <c r="J108" s="164"/>
      <c r="K108" s="164"/>
      <c r="L108" s="157"/>
    </row>
    <row r="109" spans="1:12" ht="75" customHeight="1">
      <c r="A109" s="128"/>
      <c r="B109" s="158"/>
      <c r="C109" s="25" t="s">
        <v>69</v>
      </c>
      <c r="D109" s="25"/>
      <c r="E109" s="22">
        <v>7</v>
      </c>
      <c r="F109" s="22">
        <v>7</v>
      </c>
      <c r="G109" s="22">
        <v>0</v>
      </c>
      <c r="H109" s="22">
        <v>0</v>
      </c>
      <c r="I109" s="22">
        <f>F109-H109</f>
        <v>7</v>
      </c>
      <c r="J109" s="164"/>
      <c r="K109" s="164"/>
      <c r="L109" s="157"/>
    </row>
    <row r="110" spans="1:12" ht="66.75" customHeight="1">
      <c r="A110" s="128"/>
      <c r="B110" s="158"/>
      <c r="C110" s="25" t="s">
        <v>64</v>
      </c>
      <c r="D110" s="25"/>
      <c r="E110" s="22">
        <v>3</v>
      </c>
      <c r="F110" s="22">
        <v>3</v>
      </c>
      <c r="G110" s="22">
        <v>0</v>
      </c>
      <c r="H110" s="22">
        <v>0</v>
      </c>
      <c r="I110" s="22">
        <v>3</v>
      </c>
      <c r="J110" s="164"/>
      <c r="K110" s="164"/>
      <c r="L110" s="157"/>
    </row>
    <row r="111" spans="1:12" ht="30" customHeight="1">
      <c r="A111" s="128"/>
      <c r="B111" s="158"/>
      <c r="C111" s="21" t="s">
        <v>30</v>
      </c>
      <c r="D111" s="25"/>
      <c r="E111" s="2">
        <f>E112+E113+E114</f>
        <v>10</v>
      </c>
      <c r="F111" s="2">
        <f>F112+F113+F114</f>
        <v>10</v>
      </c>
      <c r="G111" s="2">
        <f>G112+G113+G114</f>
        <v>0</v>
      </c>
      <c r="H111" s="2">
        <f>H112+H113+H114</f>
        <v>0</v>
      </c>
      <c r="I111" s="2">
        <f>I112+I113+I114</f>
        <v>10</v>
      </c>
      <c r="J111" s="164"/>
      <c r="K111" s="164"/>
      <c r="L111" s="157"/>
    </row>
    <row r="112" spans="1:12" ht="87.75" customHeight="1">
      <c r="A112" s="128"/>
      <c r="B112" s="158"/>
      <c r="C112" s="25" t="s">
        <v>78</v>
      </c>
      <c r="D112" s="25"/>
      <c r="E112" s="22">
        <v>5</v>
      </c>
      <c r="F112" s="22">
        <v>5</v>
      </c>
      <c r="G112" s="22">
        <v>0</v>
      </c>
      <c r="H112" s="22">
        <v>0</v>
      </c>
      <c r="I112" s="22">
        <v>5</v>
      </c>
      <c r="J112" s="164"/>
      <c r="K112" s="164"/>
      <c r="L112" s="157"/>
    </row>
    <row r="113" spans="1:12" ht="59.25" customHeight="1">
      <c r="A113" s="128"/>
      <c r="B113" s="158"/>
      <c r="C113" s="25" t="s">
        <v>32</v>
      </c>
      <c r="D113" s="25"/>
      <c r="E113" s="22">
        <v>3</v>
      </c>
      <c r="F113" s="22">
        <v>3</v>
      </c>
      <c r="G113" s="22">
        <v>0</v>
      </c>
      <c r="H113" s="22">
        <v>0</v>
      </c>
      <c r="I113" s="22">
        <v>3</v>
      </c>
      <c r="J113" s="164"/>
      <c r="K113" s="164"/>
      <c r="L113" s="157"/>
    </row>
    <row r="114" spans="1:12" ht="52.5" customHeight="1">
      <c r="A114" s="128"/>
      <c r="B114" s="158"/>
      <c r="C114" s="25" t="s">
        <v>66</v>
      </c>
      <c r="D114" s="25"/>
      <c r="E114" s="22">
        <v>2</v>
      </c>
      <c r="F114" s="22">
        <v>2</v>
      </c>
      <c r="G114" s="22">
        <v>0</v>
      </c>
      <c r="H114" s="22">
        <v>0</v>
      </c>
      <c r="I114" s="22">
        <v>2</v>
      </c>
      <c r="J114" s="164"/>
      <c r="K114" s="164"/>
      <c r="L114" s="157"/>
    </row>
    <row r="115" spans="1:12" ht="21" customHeight="1">
      <c r="A115" s="128">
        <v>7</v>
      </c>
      <c r="B115" s="158" t="s">
        <v>79</v>
      </c>
      <c r="C115" s="92" t="s">
        <v>80</v>
      </c>
      <c r="D115" s="25"/>
      <c r="E115" s="2">
        <f>E116+E117</f>
        <v>25</v>
      </c>
      <c r="F115" s="2">
        <f>F116+F117</f>
        <v>25</v>
      </c>
      <c r="G115" s="2">
        <v>5</v>
      </c>
      <c r="H115" s="2">
        <f>H116+H117</f>
        <v>0</v>
      </c>
      <c r="I115" s="2">
        <f>I116+I117</f>
        <v>30</v>
      </c>
      <c r="J115" s="164">
        <v>90</v>
      </c>
      <c r="K115" s="131" t="s">
        <v>159</v>
      </c>
      <c r="L115" s="157"/>
    </row>
    <row r="116" spans="1:12" ht="125.25" customHeight="1">
      <c r="A116" s="128"/>
      <c r="B116" s="158"/>
      <c r="C116" s="93" t="s">
        <v>239</v>
      </c>
      <c r="D116" s="80"/>
      <c r="E116" s="36">
        <v>15</v>
      </c>
      <c r="F116" s="36">
        <v>15</v>
      </c>
      <c r="G116" s="36">
        <v>3</v>
      </c>
      <c r="H116" s="36">
        <v>0</v>
      </c>
      <c r="I116" s="36">
        <f>(F116+G116)-H116</f>
        <v>18</v>
      </c>
      <c r="J116" s="164"/>
      <c r="K116" s="164"/>
      <c r="L116" s="157"/>
    </row>
    <row r="117" spans="1:12" ht="96" customHeight="1">
      <c r="A117" s="128"/>
      <c r="B117" s="158"/>
      <c r="C117" s="94" t="s">
        <v>240</v>
      </c>
      <c r="D117" s="80"/>
      <c r="E117" s="36">
        <v>10</v>
      </c>
      <c r="F117" s="36">
        <v>10</v>
      </c>
      <c r="G117" s="36">
        <v>2</v>
      </c>
      <c r="H117" s="36">
        <v>0</v>
      </c>
      <c r="I117" s="36">
        <f aca="true" t="shared" si="7" ref="I117:I122">(F117+G117)-H117</f>
        <v>12</v>
      </c>
      <c r="J117" s="164"/>
      <c r="K117" s="164"/>
      <c r="L117" s="157"/>
    </row>
    <row r="118" spans="1:12" ht="22.5" customHeight="1">
      <c r="A118" s="128"/>
      <c r="B118" s="158"/>
      <c r="C118" s="95" t="s">
        <v>81</v>
      </c>
      <c r="D118" s="35"/>
      <c r="E118" s="51">
        <f>E119+E120</f>
        <v>20</v>
      </c>
      <c r="F118" s="51">
        <f>F119+F120</f>
        <v>20</v>
      </c>
      <c r="G118" s="51">
        <f>G119+G120</f>
        <v>0</v>
      </c>
      <c r="H118" s="51">
        <f>H119+H120</f>
        <v>0</v>
      </c>
      <c r="I118" s="51">
        <f t="shared" si="7"/>
        <v>20</v>
      </c>
      <c r="J118" s="164"/>
      <c r="K118" s="164"/>
      <c r="L118" s="157"/>
    </row>
    <row r="119" spans="1:12" ht="49.5" customHeight="1">
      <c r="A119" s="128"/>
      <c r="B119" s="158"/>
      <c r="C119" s="93" t="s">
        <v>241</v>
      </c>
      <c r="D119" s="35"/>
      <c r="E119" s="36">
        <v>10</v>
      </c>
      <c r="F119" s="36">
        <v>10</v>
      </c>
      <c r="G119" s="36">
        <v>0</v>
      </c>
      <c r="H119" s="36">
        <v>0</v>
      </c>
      <c r="I119" s="36">
        <f t="shared" si="7"/>
        <v>10</v>
      </c>
      <c r="J119" s="164"/>
      <c r="K119" s="164"/>
      <c r="L119" s="157"/>
    </row>
    <row r="120" spans="1:12" ht="42.75" customHeight="1">
      <c r="A120" s="128"/>
      <c r="B120" s="158"/>
      <c r="C120" s="93" t="s">
        <v>242</v>
      </c>
      <c r="D120" s="35"/>
      <c r="E120" s="36">
        <v>10</v>
      </c>
      <c r="F120" s="36">
        <v>10</v>
      </c>
      <c r="G120" s="36">
        <v>0</v>
      </c>
      <c r="H120" s="36">
        <v>0</v>
      </c>
      <c r="I120" s="36">
        <f t="shared" si="7"/>
        <v>10</v>
      </c>
      <c r="J120" s="164"/>
      <c r="K120" s="164"/>
      <c r="L120" s="157"/>
    </row>
    <row r="121" spans="1:12" ht="29.25" customHeight="1">
      <c r="A121" s="128"/>
      <c r="B121" s="158"/>
      <c r="C121" s="95" t="s">
        <v>25</v>
      </c>
      <c r="D121" s="35"/>
      <c r="E121" s="51">
        <v>20</v>
      </c>
      <c r="F121" s="51">
        <v>20</v>
      </c>
      <c r="G121" s="51">
        <v>1</v>
      </c>
      <c r="H121" s="51">
        <v>0</v>
      </c>
      <c r="I121" s="51">
        <f>F121+G121</f>
        <v>21</v>
      </c>
      <c r="J121" s="164"/>
      <c r="K121" s="164"/>
      <c r="L121" s="157"/>
    </row>
    <row r="122" spans="1:12" ht="98.25" customHeight="1">
      <c r="A122" s="128"/>
      <c r="B122" s="158"/>
      <c r="C122" s="96" t="s">
        <v>243</v>
      </c>
      <c r="D122" s="80"/>
      <c r="E122" s="36">
        <v>10</v>
      </c>
      <c r="F122" s="36">
        <v>10</v>
      </c>
      <c r="G122" s="36">
        <v>0.5</v>
      </c>
      <c r="H122" s="36">
        <v>0</v>
      </c>
      <c r="I122" s="36">
        <f t="shared" si="7"/>
        <v>10.5</v>
      </c>
      <c r="J122" s="164"/>
      <c r="K122" s="164"/>
      <c r="L122" s="157"/>
    </row>
    <row r="123" spans="1:12" ht="42" customHeight="1">
      <c r="A123" s="128"/>
      <c r="B123" s="158"/>
      <c r="C123" s="96" t="s">
        <v>160</v>
      </c>
      <c r="D123" s="80"/>
      <c r="E123" s="36">
        <v>10</v>
      </c>
      <c r="F123" s="36">
        <v>10</v>
      </c>
      <c r="G123" s="36">
        <v>0.5</v>
      </c>
      <c r="H123" s="36">
        <v>0</v>
      </c>
      <c r="I123" s="36">
        <f>F123+G123</f>
        <v>10.5</v>
      </c>
      <c r="J123" s="164"/>
      <c r="K123" s="164"/>
      <c r="L123" s="157"/>
    </row>
    <row r="124" spans="1:12" ht="16.5" customHeight="1">
      <c r="A124" s="128"/>
      <c r="B124" s="158"/>
      <c r="C124" s="54" t="s">
        <v>26</v>
      </c>
      <c r="D124" s="58"/>
      <c r="E124" s="2">
        <f>E125+E128</f>
        <v>20</v>
      </c>
      <c r="F124" s="2">
        <f>F125+F128</f>
        <v>20</v>
      </c>
      <c r="G124" s="2">
        <f>G125+G128</f>
        <v>0</v>
      </c>
      <c r="H124" s="2">
        <f>H125+H128</f>
        <v>1</v>
      </c>
      <c r="I124" s="2">
        <f>I125+I128</f>
        <v>19</v>
      </c>
      <c r="J124" s="164"/>
      <c r="K124" s="164"/>
      <c r="L124" s="157"/>
    </row>
    <row r="125" spans="1:12" ht="29.25" customHeight="1">
      <c r="A125" s="128"/>
      <c r="B125" s="158"/>
      <c r="C125" s="21" t="s">
        <v>27</v>
      </c>
      <c r="D125" s="58"/>
      <c r="E125" s="2">
        <f>E126+E127</f>
        <v>10</v>
      </c>
      <c r="F125" s="2">
        <f>F126+F127</f>
        <v>10</v>
      </c>
      <c r="G125" s="2">
        <f>G126+G127</f>
        <v>0</v>
      </c>
      <c r="H125" s="2">
        <f>H126+H127</f>
        <v>1</v>
      </c>
      <c r="I125" s="2">
        <f>I126+I127</f>
        <v>9</v>
      </c>
      <c r="J125" s="164"/>
      <c r="K125" s="164"/>
      <c r="L125" s="157"/>
    </row>
    <row r="126" spans="1:12" ht="105" customHeight="1">
      <c r="A126" s="128"/>
      <c r="B126" s="158"/>
      <c r="C126" s="25" t="s">
        <v>39</v>
      </c>
      <c r="D126" s="25" t="s">
        <v>188</v>
      </c>
      <c r="E126" s="22">
        <v>7</v>
      </c>
      <c r="F126" s="22">
        <v>7</v>
      </c>
      <c r="G126" s="22">
        <v>0</v>
      </c>
      <c r="H126" s="22">
        <v>1</v>
      </c>
      <c r="I126" s="22">
        <f>E126-H126</f>
        <v>6</v>
      </c>
      <c r="J126" s="164"/>
      <c r="K126" s="164"/>
      <c r="L126" s="157"/>
    </row>
    <row r="127" spans="1:12" ht="60.75" customHeight="1">
      <c r="A127" s="128"/>
      <c r="B127" s="158"/>
      <c r="C127" s="25" t="s">
        <v>40</v>
      </c>
      <c r="D127" s="25"/>
      <c r="E127" s="22">
        <v>3</v>
      </c>
      <c r="F127" s="22">
        <v>3</v>
      </c>
      <c r="G127" s="22">
        <v>0</v>
      </c>
      <c r="H127" s="22">
        <v>0</v>
      </c>
      <c r="I127" s="22">
        <v>3</v>
      </c>
      <c r="J127" s="164"/>
      <c r="K127" s="164"/>
      <c r="L127" s="157"/>
    </row>
    <row r="128" spans="1:12" ht="30" customHeight="1">
      <c r="A128" s="128"/>
      <c r="B128" s="158"/>
      <c r="C128" s="21" t="s">
        <v>30</v>
      </c>
      <c r="D128" s="25"/>
      <c r="E128" s="2">
        <f>E129+E130+E131</f>
        <v>10</v>
      </c>
      <c r="F128" s="2">
        <f>F129+F130+F131</f>
        <v>10</v>
      </c>
      <c r="G128" s="2">
        <f>G129+G130+G131</f>
        <v>0</v>
      </c>
      <c r="H128" s="2">
        <f>H129+H130+H131</f>
        <v>0</v>
      </c>
      <c r="I128" s="2">
        <f>I129+I130+I131</f>
        <v>10</v>
      </c>
      <c r="J128" s="164"/>
      <c r="K128" s="164"/>
      <c r="L128" s="157"/>
    </row>
    <row r="129" spans="1:12" ht="95.25" customHeight="1">
      <c r="A129" s="128"/>
      <c r="B129" s="158"/>
      <c r="C129" s="25" t="s">
        <v>41</v>
      </c>
      <c r="D129" s="25"/>
      <c r="E129" s="22">
        <v>5</v>
      </c>
      <c r="F129" s="22">
        <v>5</v>
      </c>
      <c r="G129" s="22">
        <v>0</v>
      </c>
      <c r="H129" s="22">
        <v>0</v>
      </c>
      <c r="I129" s="22">
        <v>5</v>
      </c>
      <c r="J129" s="164"/>
      <c r="K129" s="164"/>
      <c r="L129" s="157"/>
    </row>
    <row r="130" spans="1:12" ht="64.5" customHeight="1">
      <c r="A130" s="128"/>
      <c r="B130" s="158"/>
      <c r="C130" s="25" t="s">
        <v>42</v>
      </c>
      <c r="D130" s="25"/>
      <c r="E130" s="22">
        <v>3</v>
      </c>
      <c r="F130" s="22">
        <v>3</v>
      </c>
      <c r="G130" s="22">
        <v>0</v>
      </c>
      <c r="H130" s="22">
        <v>0</v>
      </c>
      <c r="I130" s="22">
        <v>3</v>
      </c>
      <c r="J130" s="164"/>
      <c r="K130" s="164"/>
      <c r="L130" s="157"/>
    </row>
    <row r="131" spans="1:12" ht="70.5" customHeight="1">
      <c r="A131" s="128"/>
      <c r="B131" s="158"/>
      <c r="C131" s="25" t="s">
        <v>33</v>
      </c>
      <c r="D131" s="25"/>
      <c r="E131" s="22">
        <v>2</v>
      </c>
      <c r="F131" s="22">
        <v>2</v>
      </c>
      <c r="G131" s="22">
        <v>0</v>
      </c>
      <c r="H131" s="22">
        <v>0</v>
      </c>
      <c r="I131" s="22">
        <v>2</v>
      </c>
      <c r="J131" s="164"/>
      <c r="K131" s="164"/>
      <c r="L131" s="157"/>
    </row>
    <row r="132" spans="1:12" ht="31.5" customHeight="1">
      <c r="A132" s="128">
        <v>8</v>
      </c>
      <c r="B132" s="159" t="s">
        <v>82</v>
      </c>
      <c r="C132" s="54" t="s">
        <v>71</v>
      </c>
      <c r="D132" s="25"/>
      <c r="E132" s="2">
        <v>25</v>
      </c>
      <c r="F132" s="2">
        <v>25</v>
      </c>
      <c r="G132" s="2">
        <v>3</v>
      </c>
      <c r="H132" s="22">
        <v>0</v>
      </c>
      <c r="I132" s="2">
        <f>I134+I133</f>
        <v>28</v>
      </c>
      <c r="J132" s="161">
        <f>I132+I135+I138+I141+P144</f>
        <v>87.5</v>
      </c>
      <c r="K132" s="161" t="s">
        <v>36</v>
      </c>
      <c r="L132" s="173"/>
    </row>
    <row r="133" spans="1:12" ht="135" customHeight="1">
      <c r="A133" s="128"/>
      <c r="B133" s="159"/>
      <c r="C133" s="35" t="s">
        <v>244</v>
      </c>
      <c r="D133" s="80"/>
      <c r="E133" s="36">
        <v>15</v>
      </c>
      <c r="F133" s="36">
        <v>15</v>
      </c>
      <c r="G133" s="36">
        <v>3</v>
      </c>
      <c r="H133" s="36">
        <v>0</v>
      </c>
      <c r="I133" s="51">
        <f aca="true" t="shared" si="8" ref="I133:I140">(F133+G133)-H133</f>
        <v>18</v>
      </c>
      <c r="J133" s="162"/>
      <c r="K133" s="162"/>
      <c r="L133" s="174"/>
    </row>
    <row r="134" spans="1:12" ht="68.25" customHeight="1">
      <c r="A134" s="128"/>
      <c r="B134" s="159"/>
      <c r="C134" s="35" t="s">
        <v>245</v>
      </c>
      <c r="D134" s="35"/>
      <c r="E134" s="36">
        <v>10</v>
      </c>
      <c r="F134" s="36">
        <v>10</v>
      </c>
      <c r="G134" s="36">
        <v>0</v>
      </c>
      <c r="H134" s="36">
        <v>0</v>
      </c>
      <c r="I134" s="51">
        <f t="shared" si="8"/>
        <v>10</v>
      </c>
      <c r="J134" s="162"/>
      <c r="K134" s="162"/>
      <c r="L134" s="174"/>
    </row>
    <row r="135" spans="1:12" ht="32.25" customHeight="1">
      <c r="A135" s="128"/>
      <c r="B135" s="159"/>
      <c r="C135" s="52" t="s">
        <v>37</v>
      </c>
      <c r="D135" s="35" t="s">
        <v>48</v>
      </c>
      <c r="E135" s="90">
        <v>20</v>
      </c>
      <c r="F135" s="51">
        <v>20</v>
      </c>
      <c r="G135" s="36">
        <v>0</v>
      </c>
      <c r="H135" s="36">
        <v>0</v>
      </c>
      <c r="I135" s="51">
        <f t="shared" si="8"/>
        <v>20</v>
      </c>
      <c r="J135" s="162"/>
      <c r="K135" s="162"/>
      <c r="L135" s="174"/>
    </row>
    <row r="136" spans="1:12" ht="28.5" customHeight="1">
      <c r="A136" s="128"/>
      <c r="B136" s="159"/>
      <c r="C136" s="35" t="s">
        <v>146</v>
      </c>
      <c r="D136" s="35"/>
      <c r="E136" s="91">
        <v>10</v>
      </c>
      <c r="F136" s="36">
        <v>10</v>
      </c>
      <c r="G136" s="36">
        <v>0</v>
      </c>
      <c r="H136" s="36">
        <v>0</v>
      </c>
      <c r="I136" s="51">
        <f t="shared" si="8"/>
        <v>10</v>
      </c>
      <c r="J136" s="162"/>
      <c r="K136" s="162"/>
      <c r="L136" s="174"/>
    </row>
    <row r="137" spans="1:12" ht="30.75" customHeight="1">
      <c r="A137" s="128"/>
      <c r="B137" s="159"/>
      <c r="C137" s="35" t="s">
        <v>246</v>
      </c>
      <c r="D137" s="35"/>
      <c r="E137" s="91">
        <v>10</v>
      </c>
      <c r="F137" s="36">
        <v>10</v>
      </c>
      <c r="G137" s="36">
        <v>0</v>
      </c>
      <c r="H137" s="36">
        <v>0</v>
      </c>
      <c r="I137" s="51">
        <f t="shared" si="8"/>
        <v>10</v>
      </c>
      <c r="J137" s="162"/>
      <c r="K137" s="162"/>
      <c r="L137" s="174"/>
    </row>
    <row r="138" spans="1:12" ht="32.25" customHeight="1">
      <c r="A138" s="128"/>
      <c r="B138" s="159"/>
      <c r="C138" s="54" t="s">
        <v>25</v>
      </c>
      <c r="D138" s="35"/>
      <c r="E138" s="51">
        <v>20</v>
      </c>
      <c r="F138" s="51">
        <v>20</v>
      </c>
      <c r="G138" s="51">
        <f>G140+G139</f>
        <v>0.5</v>
      </c>
      <c r="H138" s="51">
        <v>0</v>
      </c>
      <c r="I138" s="51">
        <f>E138+G138-H138</f>
        <v>20.5</v>
      </c>
      <c r="J138" s="162"/>
      <c r="K138" s="162"/>
      <c r="L138" s="174"/>
    </row>
    <row r="139" spans="1:12" ht="33" customHeight="1">
      <c r="A139" s="128"/>
      <c r="B139" s="159"/>
      <c r="C139" s="21" t="s">
        <v>247</v>
      </c>
      <c r="D139" s="35"/>
      <c r="E139" s="36">
        <v>10</v>
      </c>
      <c r="F139" s="36">
        <v>10</v>
      </c>
      <c r="G139" s="36">
        <v>0</v>
      </c>
      <c r="H139" s="36">
        <v>0</v>
      </c>
      <c r="I139" s="36">
        <f t="shared" si="8"/>
        <v>10</v>
      </c>
      <c r="J139" s="162"/>
      <c r="K139" s="162"/>
      <c r="L139" s="174"/>
    </row>
    <row r="140" spans="1:12" ht="28.5" customHeight="1">
      <c r="A140" s="128"/>
      <c r="B140" s="159"/>
      <c r="C140" s="25" t="s">
        <v>157</v>
      </c>
      <c r="D140" s="35"/>
      <c r="E140" s="36">
        <v>10</v>
      </c>
      <c r="F140" s="36">
        <v>10</v>
      </c>
      <c r="G140" s="36">
        <v>0.5</v>
      </c>
      <c r="H140" s="36">
        <v>0</v>
      </c>
      <c r="I140" s="36">
        <f t="shared" si="8"/>
        <v>10.5</v>
      </c>
      <c r="J140" s="162"/>
      <c r="K140" s="162"/>
      <c r="L140" s="174"/>
    </row>
    <row r="141" spans="1:12" ht="19.5" customHeight="1">
      <c r="A141" s="128"/>
      <c r="B141" s="159"/>
      <c r="C141" s="54" t="s">
        <v>26</v>
      </c>
      <c r="D141" s="25"/>
      <c r="E141" s="2">
        <f>E142+E145</f>
        <v>20</v>
      </c>
      <c r="F141" s="2">
        <f>F142+F145</f>
        <v>20</v>
      </c>
      <c r="G141" s="2">
        <f>G142+G145</f>
        <v>0</v>
      </c>
      <c r="H141" s="2">
        <f>H142+H145</f>
        <v>1</v>
      </c>
      <c r="I141" s="2">
        <f>I142+I145</f>
        <v>19</v>
      </c>
      <c r="J141" s="162"/>
      <c r="K141" s="162"/>
      <c r="L141" s="174"/>
    </row>
    <row r="142" spans="1:12" ht="30" customHeight="1">
      <c r="A142" s="128"/>
      <c r="B142" s="159"/>
      <c r="C142" s="21" t="s">
        <v>27</v>
      </c>
      <c r="D142" s="25"/>
      <c r="E142" s="2">
        <f>E143+E144</f>
        <v>10</v>
      </c>
      <c r="F142" s="2">
        <f>F143+F144</f>
        <v>10</v>
      </c>
      <c r="G142" s="2">
        <f>G143+G144</f>
        <v>0</v>
      </c>
      <c r="H142" s="2">
        <f>H143+H144</f>
        <v>1</v>
      </c>
      <c r="I142" s="2">
        <f>I143+I144</f>
        <v>9</v>
      </c>
      <c r="J142" s="162"/>
      <c r="K142" s="162"/>
      <c r="L142" s="174"/>
    </row>
    <row r="143" spans="1:12" ht="69" customHeight="1">
      <c r="A143" s="128"/>
      <c r="B143" s="159"/>
      <c r="C143" s="25" t="s">
        <v>69</v>
      </c>
      <c r="D143" s="25" t="s">
        <v>188</v>
      </c>
      <c r="E143" s="22">
        <v>7</v>
      </c>
      <c r="F143" s="22">
        <v>7</v>
      </c>
      <c r="G143" s="33">
        <v>0</v>
      </c>
      <c r="H143" s="33">
        <v>1</v>
      </c>
      <c r="I143" s="22">
        <f>E143-H143</f>
        <v>6</v>
      </c>
      <c r="J143" s="162"/>
      <c r="K143" s="162"/>
      <c r="L143" s="174"/>
    </row>
    <row r="144" spans="1:12" ht="56.25" customHeight="1">
      <c r="A144" s="128"/>
      <c r="B144" s="159"/>
      <c r="C144" s="25" t="s">
        <v>64</v>
      </c>
      <c r="D144" s="25"/>
      <c r="E144" s="22">
        <v>3</v>
      </c>
      <c r="F144" s="22">
        <v>3</v>
      </c>
      <c r="G144" s="33">
        <v>0</v>
      </c>
      <c r="H144" s="33">
        <v>0</v>
      </c>
      <c r="I144" s="22">
        <v>3</v>
      </c>
      <c r="J144" s="162"/>
      <c r="K144" s="162"/>
      <c r="L144" s="174"/>
    </row>
    <row r="145" spans="1:12" ht="30" customHeight="1">
      <c r="A145" s="128"/>
      <c r="B145" s="159"/>
      <c r="C145" s="21" t="s">
        <v>30</v>
      </c>
      <c r="D145" s="25"/>
      <c r="E145" s="2">
        <f>E146+E147+E148</f>
        <v>10</v>
      </c>
      <c r="F145" s="2">
        <f>F146+F147+F148</f>
        <v>10</v>
      </c>
      <c r="G145" s="2">
        <f>G146+G147+G148</f>
        <v>0</v>
      </c>
      <c r="H145" s="2">
        <f>H146+H147+H148</f>
        <v>0</v>
      </c>
      <c r="I145" s="2">
        <f>I146+I147+I148</f>
        <v>10</v>
      </c>
      <c r="J145" s="162"/>
      <c r="K145" s="162"/>
      <c r="L145" s="174"/>
    </row>
    <row r="146" spans="1:12" ht="79.5" customHeight="1">
      <c r="A146" s="128"/>
      <c r="B146" s="159"/>
      <c r="C146" s="25" t="s">
        <v>83</v>
      </c>
      <c r="D146" s="25"/>
      <c r="E146" s="22">
        <v>5</v>
      </c>
      <c r="F146" s="22">
        <v>5</v>
      </c>
      <c r="G146" s="33">
        <v>0</v>
      </c>
      <c r="H146" s="33">
        <v>0</v>
      </c>
      <c r="I146" s="22">
        <v>5</v>
      </c>
      <c r="J146" s="162"/>
      <c r="K146" s="162"/>
      <c r="L146" s="174"/>
    </row>
    <row r="147" spans="1:12" ht="57.75" customHeight="1">
      <c r="A147" s="128"/>
      <c r="B147" s="159"/>
      <c r="C147" s="25" t="s">
        <v>32</v>
      </c>
      <c r="D147" s="25"/>
      <c r="E147" s="22">
        <v>3</v>
      </c>
      <c r="F147" s="22">
        <v>3</v>
      </c>
      <c r="G147" s="33">
        <v>0</v>
      </c>
      <c r="H147" s="33">
        <v>0</v>
      </c>
      <c r="I147" s="22">
        <v>3</v>
      </c>
      <c r="J147" s="162"/>
      <c r="K147" s="162"/>
      <c r="L147" s="174"/>
    </row>
    <row r="148" spans="1:12" ht="54.75" customHeight="1">
      <c r="A148" s="128"/>
      <c r="B148" s="159"/>
      <c r="C148" s="25" t="s">
        <v>66</v>
      </c>
      <c r="D148" s="25"/>
      <c r="E148" s="22">
        <v>2</v>
      </c>
      <c r="F148" s="22">
        <v>2</v>
      </c>
      <c r="G148" s="33">
        <v>0</v>
      </c>
      <c r="H148" s="33">
        <v>0</v>
      </c>
      <c r="I148" s="22">
        <v>2</v>
      </c>
      <c r="J148" s="163"/>
      <c r="K148" s="163"/>
      <c r="L148" s="175"/>
    </row>
    <row r="149" spans="1:12" ht="20.25" customHeight="1">
      <c r="A149" s="128">
        <v>9</v>
      </c>
      <c r="B149" s="165" t="s">
        <v>84</v>
      </c>
      <c r="C149" s="81" t="s">
        <v>71</v>
      </c>
      <c r="D149" s="25"/>
      <c r="E149" s="2">
        <v>25</v>
      </c>
      <c r="F149" s="2">
        <v>25</v>
      </c>
      <c r="G149" s="33">
        <v>0</v>
      </c>
      <c r="H149" s="33">
        <v>0</v>
      </c>
      <c r="I149" s="2">
        <f aca="true" t="shared" si="9" ref="I149:I157">(F149+G149)-H149</f>
        <v>25</v>
      </c>
      <c r="J149" s="161">
        <f>I149+I152+I155+I158</f>
        <v>84</v>
      </c>
      <c r="K149" s="135" t="s">
        <v>23</v>
      </c>
      <c r="L149" s="173"/>
    </row>
    <row r="150" spans="1:12" ht="53.25" customHeight="1">
      <c r="A150" s="128"/>
      <c r="B150" s="166"/>
      <c r="C150" s="38" t="s">
        <v>248</v>
      </c>
      <c r="D150" s="35"/>
      <c r="E150" s="36">
        <v>15</v>
      </c>
      <c r="F150" s="36">
        <v>15</v>
      </c>
      <c r="G150" s="37">
        <v>0</v>
      </c>
      <c r="H150" s="37">
        <v>0</v>
      </c>
      <c r="I150" s="51">
        <f t="shared" si="9"/>
        <v>15</v>
      </c>
      <c r="J150" s="162"/>
      <c r="K150" s="162"/>
      <c r="L150" s="174"/>
    </row>
    <row r="151" spans="1:12" ht="150" customHeight="1">
      <c r="A151" s="128"/>
      <c r="B151" s="166"/>
      <c r="C151" s="38" t="s">
        <v>147</v>
      </c>
      <c r="D151" s="35"/>
      <c r="E151" s="36">
        <v>10</v>
      </c>
      <c r="F151" s="36">
        <v>10</v>
      </c>
      <c r="G151" s="37">
        <v>0</v>
      </c>
      <c r="H151" s="37">
        <v>0</v>
      </c>
      <c r="I151" s="51">
        <f t="shared" si="9"/>
        <v>10</v>
      </c>
      <c r="J151" s="162"/>
      <c r="K151" s="162"/>
      <c r="L151" s="174"/>
    </row>
    <row r="152" spans="1:12" ht="42" customHeight="1">
      <c r="A152" s="128"/>
      <c r="B152" s="166"/>
      <c r="C152" s="79" t="s">
        <v>37</v>
      </c>
      <c r="D152" s="35"/>
      <c r="E152" s="51">
        <v>20</v>
      </c>
      <c r="F152" s="51">
        <v>20</v>
      </c>
      <c r="G152" s="78">
        <v>0</v>
      </c>
      <c r="H152" s="78">
        <v>0</v>
      </c>
      <c r="I152" s="51">
        <f t="shared" si="9"/>
        <v>20</v>
      </c>
      <c r="J152" s="162"/>
      <c r="K152" s="162"/>
      <c r="L152" s="174"/>
    </row>
    <row r="153" spans="1:12" ht="27.75" customHeight="1">
      <c r="A153" s="128"/>
      <c r="B153" s="166"/>
      <c r="C153" s="38" t="s">
        <v>137</v>
      </c>
      <c r="D153" s="35"/>
      <c r="E153" s="36">
        <v>10</v>
      </c>
      <c r="F153" s="36">
        <v>10</v>
      </c>
      <c r="G153" s="37">
        <v>0</v>
      </c>
      <c r="H153" s="37">
        <v>0</v>
      </c>
      <c r="I153" s="51">
        <f t="shared" si="9"/>
        <v>10</v>
      </c>
      <c r="J153" s="162"/>
      <c r="K153" s="162"/>
      <c r="L153" s="174"/>
    </row>
    <row r="154" spans="1:12" ht="27.75" customHeight="1">
      <c r="A154" s="128"/>
      <c r="B154" s="166"/>
      <c r="C154" s="38" t="s">
        <v>127</v>
      </c>
      <c r="D154" s="35"/>
      <c r="E154" s="36">
        <v>10</v>
      </c>
      <c r="F154" s="36">
        <v>10</v>
      </c>
      <c r="G154" s="37">
        <v>0</v>
      </c>
      <c r="H154" s="37">
        <v>0</v>
      </c>
      <c r="I154" s="51">
        <f t="shared" si="9"/>
        <v>10</v>
      </c>
      <c r="J154" s="162"/>
      <c r="K154" s="162"/>
      <c r="L154" s="174"/>
    </row>
    <row r="155" spans="1:12" ht="33" customHeight="1">
      <c r="A155" s="128"/>
      <c r="B155" s="166"/>
      <c r="C155" s="79" t="s">
        <v>25</v>
      </c>
      <c r="D155" s="35"/>
      <c r="E155" s="51">
        <v>20</v>
      </c>
      <c r="F155" s="51">
        <v>20</v>
      </c>
      <c r="G155" s="78">
        <v>0</v>
      </c>
      <c r="H155" s="78">
        <v>0</v>
      </c>
      <c r="I155" s="51">
        <f t="shared" si="9"/>
        <v>20</v>
      </c>
      <c r="J155" s="162"/>
      <c r="K155" s="162"/>
      <c r="L155" s="174"/>
    </row>
    <row r="156" spans="1:12" ht="33.75" customHeight="1">
      <c r="A156" s="128"/>
      <c r="B156" s="166"/>
      <c r="C156" s="38" t="s">
        <v>139</v>
      </c>
      <c r="D156" s="35"/>
      <c r="E156" s="41">
        <v>10</v>
      </c>
      <c r="F156" s="36">
        <v>10</v>
      </c>
      <c r="G156" s="37">
        <v>0</v>
      </c>
      <c r="H156" s="37">
        <v>0</v>
      </c>
      <c r="I156" s="51">
        <f t="shared" si="9"/>
        <v>10</v>
      </c>
      <c r="J156" s="162"/>
      <c r="K156" s="162"/>
      <c r="L156" s="174"/>
    </row>
    <row r="157" spans="1:12" ht="23.25" customHeight="1">
      <c r="A157" s="128"/>
      <c r="B157" s="166"/>
      <c r="C157" s="34" t="s">
        <v>143</v>
      </c>
      <c r="D157" s="35"/>
      <c r="E157" s="41">
        <v>10</v>
      </c>
      <c r="F157" s="36">
        <v>10</v>
      </c>
      <c r="G157" s="37">
        <v>0</v>
      </c>
      <c r="H157" s="37">
        <v>0</v>
      </c>
      <c r="I157" s="51">
        <f t="shared" si="9"/>
        <v>10</v>
      </c>
      <c r="J157" s="162"/>
      <c r="K157" s="162"/>
      <c r="L157" s="174"/>
    </row>
    <row r="158" spans="1:12" ht="18.75" customHeight="1">
      <c r="A158" s="128"/>
      <c r="B158" s="166"/>
      <c r="C158" s="54" t="s">
        <v>26</v>
      </c>
      <c r="D158" s="25"/>
      <c r="E158" s="2">
        <f>E159+E162</f>
        <v>20</v>
      </c>
      <c r="F158" s="2">
        <f>F159+F162</f>
        <v>20</v>
      </c>
      <c r="G158" s="2">
        <f>G159+G162</f>
        <v>0</v>
      </c>
      <c r="H158" s="2">
        <f>H159+H162</f>
        <v>1</v>
      </c>
      <c r="I158" s="2">
        <f>I159+I162</f>
        <v>19</v>
      </c>
      <c r="J158" s="162"/>
      <c r="K158" s="162"/>
      <c r="L158" s="174"/>
    </row>
    <row r="159" spans="1:12" ht="30.75" customHeight="1">
      <c r="A159" s="128"/>
      <c r="B159" s="166"/>
      <c r="C159" s="21" t="s">
        <v>27</v>
      </c>
      <c r="D159" s="25"/>
      <c r="E159" s="2">
        <f>E160+E161</f>
        <v>10</v>
      </c>
      <c r="F159" s="2">
        <f>F160+F161</f>
        <v>10</v>
      </c>
      <c r="G159" s="2">
        <f>G160+G161</f>
        <v>0</v>
      </c>
      <c r="H159" s="2">
        <f>H160+H161</f>
        <v>1</v>
      </c>
      <c r="I159" s="2">
        <f>I160+I161</f>
        <v>9</v>
      </c>
      <c r="J159" s="162"/>
      <c r="K159" s="162"/>
      <c r="L159" s="174"/>
    </row>
    <row r="160" spans="1:12" ht="88.5" customHeight="1">
      <c r="A160" s="128"/>
      <c r="B160" s="166"/>
      <c r="C160" s="25" t="s">
        <v>63</v>
      </c>
      <c r="D160" s="25" t="s">
        <v>188</v>
      </c>
      <c r="E160" s="22">
        <v>7</v>
      </c>
      <c r="F160" s="22">
        <v>7</v>
      </c>
      <c r="G160" s="33">
        <v>0</v>
      </c>
      <c r="H160" s="33">
        <v>1</v>
      </c>
      <c r="I160" s="22">
        <f>E160-H160</f>
        <v>6</v>
      </c>
      <c r="J160" s="162"/>
      <c r="K160" s="162"/>
      <c r="L160" s="174"/>
    </row>
    <row r="161" spans="1:12" ht="64.5" customHeight="1">
      <c r="A161" s="128"/>
      <c r="B161" s="166"/>
      <c r="C161" s="25" t="s">
        <v>64</v>
      </c>
      <c r="D161" s="25"/>
      <c r="E161" s="22">
        <v>3</v>
      </c>
      <c r="F161" s="22">
        <v>3</v>
      </c>
      <c r="G161" s="33">
        <v>0</v>
      </c>
      <c r="H161" s="33">
        <v>0</v>
      </c>
      <c r="I161" s="22">
        <v>3</v>
      </c>
      <c r="J161" s="162"/>
      <c r="K161" s="162"/>
      <c r="L161" s="174"/>
    </row>
    <row r="162" spans="1:12" ht="31.5" customHeight="1">
      <c r="A162" s="128"/>
      <c r="B162" s="166"/>
      <c r="C162" s="21" t="s">
        <v>30</v>
      </c>
      <c r="D162" s="25"/>
      <c r="E162" s="2">
        <f>E163+E164+E165</f>
        <v>10</v>
      </c>
      <c r="F162" s="2">
        <f>F163+F164+F165</f>
        <v>10</v>
      </c>
      <c r="G162" s="2">
        <f>G163+G164+G165</f>
        <v>0</v>
      </c>
      <c r="H162" s="2">
        <f>H163+H164+H165</f>
        <v>0</v>
      </c>
      <c r="I162" s="2">
        <v>10</v>
      </c>
      <c r="J162" s="162"/>
      <c r="K162" s="162"/>
      <c r="L162" s="174"/>
    </row>
    <row r="163" spans="1:12" ht="81.75" customHeight="1">
      <c r="A163" s="128"/>
      <c r="B163" s="166"/>
      <c r="C163" s="25" t="s">
        <v>31</v>
      </c>
      <c r="D163" s="25"/>
      <c r="E163" s="22">
        <v>5</v>
      </c>
      <c r="F163" s="22">
        <v>5</v>
      </c>
      <c r="G163" s="33">
        <v>0</v>
      </c>
      <c r="H163" s="33">
        <v>0</v>
      </c>
      <c r="I163" s="22">
        <v>5</v>
      </c>
      <c r="J163" s="162"/>
      <c r="K163" s="162"/>
      <c r="L163" s="174"/>
    </row>
    <row r="164" spans="1:12" ht="63" customHeight="1">
      <c r="A164" s="128"/>
      <c r="B164" s="166"/>
      <c r="C164" s="25" t="s">
        <v>65</v>
      </c>
      <c r="D164" s="25"/>
      <c r="E164" s="22">
        <v>3</v>
      </c>
      <c r="F164" s="22">
        <v>3</v>
      </c>
      <c r="G164" s="33">
        <v>0</v>
      </c>
      <c r="H164" s="33">
        <v>0</v>
      </c>
      <c r="I164" s="22">
        <v>3</v>
      </c>
      <c r="J164" s="162"/>
      <c r="K164" s="162"/>
      <c r="L164" s="174"/>
    </row>
    <row r="165" spans="1:12" ht="62.25" customHeight="1">
      <c r="A165" s="128"/>
      <c r="B165" s="167"/>
      <c r="C165" s="25" t="s">
        <v>66</v>
      </c>
      <c r="D165" s="25"/>
      <c r="E165" s="22">
        <v>2</v>
      </c>
      <c r="F165" s="22">
        <v>2</v>
      </c>
      <c r="G165" s="33">
        <v>0</v>
      </c>
      <c r="H165" s="33">
        <v>0</v>
      </c>
      <c r="I165" s="22">
        <v>2</v>
      </c>
      <c r="J165" s="163"/>
      <c r="K165" s="163"/>
      <c r="L165" s="175"/>
    </row>
    <row r="166" spans="1:12" ht="27" customHeight="1">
      <c r="A166" s="128">
        <v>10</v>
      </c>
      <c r="B166" s="164" t="s">
        <v>85</v>
      </c>
      <c r="C166" s="54" t="s">
        <v>47</v>
      </c>
      <c r="D166" s="24"/>
      <c r="E166" s="2">
        <f>E167+E168</f>
        <v>25</v>
      </c>
      <c r="F166" s="2">
        <f>F167+F168</f>
        <v>25</v>
      </c>
      <c r="G166" s="2">
        <f>G167+G168</f>
        <v>0</v>
      </c>
      <c r="H166" s="2">
        <f>H167+H168</f>
        <v>0</v>
      </c>
      <c r="I166" s="2">
        <f>I167+I168</f>
        <v>25</v>
      </c>
      <c r="J166" s="164">
        <f>I166+I169+I172+I175</f>
        <v>85</v>
      </c>
      <c r="K166" s="172" t="s">
        <v>36</v>
      </c>
      <c r="L166" s="157"/>
    </row>
    <row r="167" spans="1:12" ht="107.25" customHeight="1">
      <c r="A167" s="128"/>
      <c r="B167" s="164"/>
      <c r="C167" s="39" t="s">
        <v>249</v>
      </c>
      <c r="D167" s="35"/>
      <c r="E167" s="36">
        <v>15</v>
      </c>
      <c r="F167" s="36">
        <v>15</v>
      </c>
      <c r="G167" s="37">
        <v>0</v>
      </c>
      <c r="H167" s="36">
        <v>0</v>
      </c>
      <c r="I167" s="51">
        <f aca="true" t="shared" si="10" ref="I167:I174">(F167+G167)-H167</f>
        <v>15</v>
      </c>
      <c r="J167" s="164"/>
      <c r="K167" s="151"/>
      <c r="L167" s="157"/>
    </row>
    <row r="168" spans="1:12" ht="58.5" customHeight="1">
      <c r="A168" s="128"/>
      <c r="B168" s="164"/>
      <c r="C168" s="39" t="s">
        <v>148</v>
      </c>
      <c r="D168" s="35"/>
      <c r="E168" s="36">
        <v>10</v>
      </c>
      <c r="F168" s="36">
        <v>10</v>
      </c>
      <c r="G168" s="37">
        <v>0</v>
      </c>
      <c r="H168" s="36">
        <v>0</v>
      </c>
      <c r="I168" s="51">
        <f t="shared" si="10"/>
        <v>10</v>
      </c>
      <c r="J168" s="164"/>
      <c r="K168" s="151"/>
      <c r="L168" s="157"/>
    </row>
    <row r="169" spans="1:12" ht="27" customHeight="1">
      <c r="A169" s="128"/>
      <c r="B169" s="164"/>
      <c r="C169" s="52" t="s">
        <v>37</v>
      </c>
      <c r="D169" s="35"/>
      <c r="E169" s="51">
        <f>E170+E171</f>
        <v>20</v>
      </c>
      <c r="F169" s="51">
        <f>F170+F171</f>
        <v>20</v>
      </c>
      <c r="G169" s="51">
        <f>G170+G171</f>
        <v>0</v>
      </c>
      <c r="H169" s="51">
        <f>H170+H171</f>
        <v>0</v>
      </c>
      <c r="I169" s="51">
        <f t="shared" si="10"/>
        <v>20</v>
      </c>
      <c r="J169" s="164"/>
      <c r="K169" s="151"/>
      <c r="L169" s="157"/>
    </row>
    <row r="170" spans="1:12" ht="41.25" customHeight="1">
      <c r="A170" s="128"/>
      <c r="B170" s="164"/>
      <c r="C170" s="39" t="s">
        <v>250</v>
      </c>
      <c r="D170" s="35"/>
      <c r="E170" s="36">
        <v>10</v>
      </c>
      <c r="F170" s="36">
        <v>10</v>
      </c>
      <c r="G170" s="37">
        <v>0</v>
      </c>
      <c r="H170" s="36">
        <v>0</v>
      </c>
      <c r="I170" s="51">
        <f t="shared" si="10"/>
        <v>10</v>
      </c>
      <c r="J170" s="164"/>
      <c r="K170" s="151"/>
      <c r="L170" s="157"/>
    </row>
    <row r="171" spans="1:12" ht="48.75" customHeight="1">
      <c r="A171" s="128"/>
      <c r="B171" s="164"/>
      <c r="C171" s="39" t="s">
        <v>251</v>
      </c>
      <c r="D171" s="35"/>
      <c r="E171" s="36">
        <v>10</v>
      </c>
      <c r="F171" s="36">
        <v>10</v>
      </c>
      <c r="G171" s="37">
        <v>0</v>
      </c>
      <c r="H171" s="36">
        <v>0</v>
      </c>
      <c r="I171" s="51">
        <f t="shared" si="10"/>
        <v>10</v>
      </c>
      <c r="J171" s="164"/>
      <c r="K171" s="151"/>
      <c r="L171" s="157"/>
    </row>
    <row r="172" spans="1:12" ht="32.25" customHeight="1">
      <c r="A172" s="128"/>
      <c r="B172" s="164"/>
      <c r="C172" s="52" t="s">
        <v>25</v>
      </c>
      <c r="D172" s="35"/>
      <c r="E172" s="51">
        <v>20</v>
      </c>
      <c r="F172" s="51">
        <f>F173+F174</f>
        <v>20</v>
      </c>
      <c r="G172" s="51">
        <f>G173+G174</f>
        <v>0</v>
      </c>
      <c r="H172" s="51">
        <f>H173+H174</f>
        <v>0</v>
      </c>
      <c r="I172" s="51">
        <f t="shared" si="10"/>
        <v>20</v>
      </c>
      <c r="J172" s="164"/>
      <c r="K172" s="151"/>
      <c r="L172" s="157"/>
    </row>
    <row r="173" spans="1:12" ht="33" customHeight="1">
      <c r="A173" s="128"/>
      <c r="B173" s="164"/>
      <c r="C173" s="39" t="s">
        <v>53</v>
      </c>
      <c r="D173" s="35"/>
      <c r="E173" s="36">
        <v>10</v>
      </c>
      <c r="F173" s="36">
        <v>10</v>
      </c>
      <c r="G173" s="37">
        <v>0</v>
      </c>
      <c r="H173" s="36">
        <v>0</v>
      </c>
      <c r="I173" s="51">
        <f t="shared" si="10"/>
        <v>10</v>
      </c>
      <c r="J173" s="164"/>
      <c r="K173" s="151"/>
      <c r="L173" s="157"/>
    </row>
    <row r="174" spans="1:12" ht="30.75" customHeight="1">
      <c r="A174" s="128"/>
      <c r="B174" s="164"/>
      <c r="C174" s="39" t="s">
        <v>149</v>
      </c>
      <c r="D174" s="35"/>
      <c r="E174" s="36">
        <v>10</v>
      </c>
      <c r="F174" s="36">
        <v>10</v>
      </c>
      <c r="G174" s="37">
        <v>0</v>
      </c>
      <c r="H174" s="36">
        <v>0</v>
      </c>
      <c r="I174" s="51">
        <f t="shared" si="10"/>
        <v>10</v>
      </c>
      <c r="J174" s="164"/>
      <c r="K174" s="151"/>
      <c r="L174" s="157"/>
    </row>
    <row r="175" spans="1:12" ht="17.25" customHeight="1">
      <c r="A175" s="128"/>
      <c r="B175" s="164"/>
      <c r="C175" s="54" t="s">
        <v>26</v>
      </c>
      <c r="D175" s="25"/>
      <c r="E175" s="2">
        <f>E176+E179</f>
        <v>20</v>
      </c>
      <c r="F175" s="2">
        <f>F176+F179</f>
        <v>20</v>
      </c>
      <c r="G175" s="2">
        <f>G176+G179</f>
        <v>0</v>
      </c>
      <c r="H175" s="2">
        <f>H176+H179</f>
        <v>0</v>
      </c>
      <c r="I175" s="2">
        <f>I176+I179</f>
        <v>20</v>
      </c>
      <c r="J175" s="164"/>
      <c r="K175" s="151"/>
      <c r="L175" s="157"/>
    </row>
    <row r="176" spans="1:12" ht="30" customHeight="1">
      <c r="A176" s="128"/>
      <c r="B176" s="164"/>
      <c r="C176" s="21" t="s">
        <v>27</v>
      </c>
      <c r="D176" s="25"/>
      <c r="E176" s="22">
        <f>E177+E178</f>
        <v>10</v>
      </c>
      <c r="F176" s="22">
        <f>F177+F178</f>
        <v>10</v>
      </c>
      <c r="G176" s="22">
        <f>G177+G178</f>
        <v>0</v>
      </c>
      <c r="H176" s="22">
        <f>H177+H178</f>
        <v>0</v>
      </c>
      <c r="I176" s="22">
        <f>I177+I178</f>
        <v>10</v>
      </c>
      <c r="J176" s="164"/>
      <c r="K176" s="151"/>
      <c r="L176" s="157"/>
    </row>
    <row r="177" spans="1:12" ht="90.75" customHeight="1">
      <c r="A177" s="128"/>
      <c r="B177" s="164"/>
      <c r="C177" s="25" t="s">
        <v>39</v>
      </c>
      <c r="D177" s="25"/>
      <c r="E177" s="22">
        <v>7</v>
      </c>
      <c r="F177" s="22">
        <v>7</v>
      </c>
      <c r="G177" s="22">
        <v>0</v>
      </c>
      <c r="H177" s="22">
        <v>0</v>
      </c>
      <c r="I177" s="22">
        <v>7</v>
      </c>
      <c r="J177" s="164"/>
      <c r="K177" s="151"/>
      <c r="L177" s="157"/>
    </row>
    <row r="178" spans="1:12" ht="56.25" customHeight="1">
      <c r="A178" s="128"/>
      <c r="B178" s="164"/>
      <c r="C178" s="25" t="s">
        <v>40</v>
      </c>
      <c r="D178" s="25"/>
      <c r="E178" s="22">
        <v>3</v>
      </c>
      <c r="F178" s="22">
        <v>3</v>
      </c>
      <c r="G178" s="22">
        <v>0</v>
      </c>
      <c r="H178" s="22">
        <v>0</v>
      </c>
      <c r="I178" s="22">
        <v>3</v>
      </c>
      <c r="J178" s="164"/>
      <c r="K178" s="151"/>
      <c r="L178" s="157"/>
    </row>
    <row r="179" spans="1:12" ht="28.5" customHeight="1">
      <c r="A179" s="128"/>
      <c r="B179" s="164"/>
      <c r="C179" s="21" t="s">
        <v>30</v>
      </c>
      <c r="D179" s="25"/>
      <c r="E179" s="2">
        <f>E180+E181+E182</f>
        <v>10</v>
      </c>
      <c r="F179" s="2">
        <f>F180+F181+F182</f>
        <v>10</v>
      </c>
      <c r="G179" s="2">
        <f>G180+G181+G182</f>
        <v>0</v>
      </c>
      <c r="H179" s="2">
        <f>H180+H181+H182</f>
        <v>0</v>
      </c>
      <c r="I179" s="2">
        <f>I180+I181+I182</f>
        <v>10</v>
      </c>
      <c r="J179" s="164"/>
      <c r="K179" s="151"/>
      <c r="L179" s="157"/>
    </row>
    <row r="180" spans="1:12" ht="99.75" customHeight="1">
      <c r="A180" s="128"/>
      <c r="B180" s="164"/>
      <c r="C180" s="25" t="s">
        <v>41</v>
      </c>
      <c r="D180" s="25"/>
      <c r="E180" s="22">
        <v>5</v>
      </c>
      <c r="F180" s="22">
        <v>5</v>
      </c>
      <c r="G180" s="22">
        <v>0</v>
      </c>
      <c r="H180" s="22">
        <v>0</v>
      </c>
      <c r="I180" s="22">
        <v>5</v>
      </c>
      <c r="J180" s="164"/>
      <c r="K180" s="151"/>
      <c r="L180" s="157"/>
    </row>
    <row r="181" spans="1:12" ht="61.5" customHeight="1">
      <c r="A181" s="128"/>
      <c r="B181" s="164"/>
      <c r="C181" s="25" t="s">
        <v>42</v>
      </c>
      <c r="D181" s="25"/>
      <c r="E181" s="22">
        <v>3</v>
      </c>
      <c r="F181" s="22">
        <v>3</v>
      </c>
      <c r="G181" s="22">
        <v>0</v>
      </c>
      <c r="H181" s="22">
        <v>0</v>
      </c>
      <c r="I181" s="22">
        <v>3</v>
      </c>
      <c r="J181" s="164"/>
      <c r="K181" s="151"/>
      <c r="L181" s="157"/>
    </row>
    <row r="182" spans="1:12" ht="59.25" customHeight="1">
      <c r="A182" s="128"/>
      <c r="B182" s="164"/>
      <c r="C182" s="25" t="s">
        <v>66</v>
      </c>
      <c r="D182" s="25"/>
      <c r="E182" s="22">
        <v>2</v>
      </c>
      <c r="F182" s="22">
        <v>2</v>
      </c>
      <c r="G182" s="22">
        <v>0</v>
      </c>
      <c r="H182" s="22">
        <v>0</v>
      </c>
      <c r="I182" s="22">
        <v>2</v>
      </c>
      <c r="J182" s="164"/>
      <c r="K182" s="152"/>
      <c r="L182" s="157"/>
    </row>
    <row r="183" spans="1:12" ht="35.25" customHeight="1">
      <c r="A183" s="128">
        <v>11</v>
      </c>
      <c r="B183" s="161" t="s">
        <v>86</v>
      </c>
      <c r="C183" s="81" t="s">
        <v>71</v>
      </c>
      <c r="D183" s="25"/>
      <c r="E183" s="2">
        <v>25</v>
      </c>
      <c r="F183" s="2">
        <v>25</v>
      </c>
      <c r="G183" s="6">
        <v>2</v>
      </c>
      <c r="H183" s="33">
        <v>0</v>
      </c>
      <c r="I183" s="2">
        <f aca="true" t="shared" si="11" ref="I183:I191">(F183+G183)-H183</f>
        <v>27</v>
      </c>
      <c r="J183" s="161">
        <f>I183+I186+I189+I192</f>
        <v>86</v>
      </c>
      <c r="K183" s="161" t="s">
        <v>36</v>
      </c>
      <c r="L183" s="173"/>
    </row>
    <row r="184" spans="1:12" ht="60.75" customHeight="1">
      <c r="A184" s="128"/>
      <c r="B184" s="162"/>
      <c r="C184" s="34" t="s">
        <v>252</v>
      </c>
      <c r="D184" s="35"/>
      <c r="E184" s="36">
        <v>15</v>
      </c>
      <c r="F184" s="36">
        <v>15</v>
      </c>
      <c r="G184" s="37">
        <v>0</v>
      </c>
      <c r="H184" s="37">
        <v>0</v>
      </c>
      <c r="I184" s="51">
        <f t="shared" si="11"/>
        <v>15</v>
      </c>
      <c r="J184" s="162"/>
      <c r="K184" s="162"/>
      <c r="L184" s="174"/>
    </row>
    <row r="185" spans="1:12" ht="117.75" customHeight="1">
      <c r="A185" s="128"/>
      <c r="B185" s="162"/>
      <c r="C185" s="38" t="s">
        <v>253</v>
      </c>
      <c r="D185" s="80"/>
      <c r="E185" s="36">
        <v>10</v>
      </c>
      <c r="F185" s="36">
        <v>10</v>
      </c>
      <c r="G185" s="37">
        <v>2</v>
      </c>
      <c r="H185" s="37">
        <v>0</v>
      </c>
      <c r="I185" s="51">
        <f t="shared" si="11"/>
        <v>12</v>
      </c>
      <c r="J185" s="162"/>
      <c r="K185" s="162"/>
      <c r="L185" s="174"/>
    </row>
    <row r="186" spans="1:12" ht="28.5" customHeight="1">
      <c r="A186" s="128"/>
      <c r="B186" s="162"/>
      <c r="C186" s="79" t="s">
        <v>37</v>
      </c>
      <c r="D186" s="35"/>
      <c r="E186" s="51">
        <v>20</v>
      </c>
      <c r="F186" s="51">
        <v>20</v>
      </c>
      <c r="G186" s="37">
        <v>0</v>
      </c>
      <c r="H186" s="37">
        <v>0</v>
      </c>
      <c r="I186" s="51">
        <f t="shared" si="11"/>
        <v>20</v>
      </c>
      <c r="J186" s="162"/>
      <c r="K186" s="162"/>
      <c r="L186" s="174"/>
    </row>
    <row r="187" spans="1:12" ht="43.5" customHeight="1">
      <c r="A187" s="128"/>
      <c r="B187" s="162"/>
      <c r="C187" s="38" t="s">
        <v>254</v>
      </c>
      <c r="D187" s="35"/>
      <c r="E187" s="36">
        <v>10</v>
      </c>
      <c r="F187" s="36">
        <v>10</v>
      </c>
      <c r="G187" s="37">
        <v>0</v>
      </c>
      <c r="H187" s="37">
        <v>0</v>
      </c>
      <c r="I187" s="51">
        <f t="shared" si="11"/>
        <v>10</v>
      </c>
      <c r="J187" s="162"/>
      <c r="K187" s="162"/>
      <c r="L187" s="174"/>
    </row>
    <row r="188" spans="1:12" ht="50.25" customHeight="1">
      <c r="A188" s="128"/>
      <c r="B188" s="162"/>
      <c r="C188" s="38" t="s">
        <v>255</v>
      </c>
      <c r="D188" s="35"/>
      <c r="E188" s="36">
        <v>10</v>
      </c>
      <c r="F188" s="36">
        <v>10</v>
      </c>
      <c r="G188" s="37">
        <v>0</v>
      </c>
      <c r="H188" s="37">
        <v>0</v>
      </c>
      <c r="I188" s="51">
        <f t="shared" si="11"/>
        <v>10</v>
      </c>
      <c r="J188" s="162"/>
      <c r="K188" s="162"/>
      <c r="L188" s="174"/>
    </row>
    <row r="189" spans="1:12" ht="30.75" customHeight="1">
      <c r="A189" s="128"/>
      <c r="B189" s="162"/>
      <c r="C189" s="54" t="s">
        <v>25</v>
      </c>
      <c r="D189" s="42"/>
      <c r="E189" s="51">
        <v>20</v>
      </c>
      <c r="F189" s="51">
        <v>20</v>
      </c>
      <c r="G189" s="51">
        <f>G191+G190</f>
        <v>0</v>
      </c>
      <c r="H189" s="51">
        <v>0</v>
      </c>
      <c r="I189" s="51">
        <f t="shared" si="11"/>
        <v>20</v>
      </c>
      <c r="J189" s="162"/>
      <c r="K189" s="162"/>
      <c r="L189" s="174"/>
    </row>
    <row r="190" spans="1:12" ht="31.5" customHeight="1">
      <c r="A190" s="128"/>
      <c r="B190" s="162"/>
      <c r="C190" s="21" t="s">
        <v>53</v>
      </c>
      <c r="D190" s="43"/>
      <c r="E190" s="36">
        <v>10</v>
      </c>
      <c r="F190" s="36">
        <v>10</v>
      </c>
      <c r="G190" s="36">
        <v>0</v>
      </c>
      <c r="H190" s="36">
        <v>0</v>
      </c>
      <c r="I190" s="36">
        <f t="shared" si="11"/>
        <v>10</v>
      </c>
      <c r="J190" s="162"/>
      <c r="K190" s="162"/>
      <c r="L190" s="174"/>
    </row>
    <row r="191" spans="1:12" ht="23.25" customHeight="1">
      <c r="A191" s="128"/>
      <c r="B191" s="162"/>
      <c r="C191" s="25" t="s">
        <v>143</v>
      </c>
      <c r="D191" s="43"/>
      <c r="E191" s="36">
        <v>10</v>
      </c>
      <c r="F191" s="36">
        <v>10</v>
      </c>
      <c r="G191" s="36">
        <v>0</v>
      </c>
      <c r="H191" s="36">
        <v>0</v>
      </c>
      <c r="I191" s="36">
        <f t="shared" si="11"/>
        <v>10</v>
      </c>
      <c r="J191" s="162"/>
      <c r="K191" s="162"/>
      <c r="L191" s="174"/>
    </row>
    <row r="192" spans="1:12" ht="19.5" customHeight="1">
      <c r="A192" s="128"/>
      <c r="B192" s="162"/>
      <c r="C192" s="54" t="s">
        <v>26</v>
      </c>
      <c r="D192" s="25"/>
      <c r="E192" s="2">
        <f>E193+E196</f>
        <v>20</v>
      </c>
      <c r="F192" s="2">
        <f>F193+F196</f>
        <v>20</v>
      </c>
      <c r="G192" s="2">
        <f>G193+G196</f>
        <v>0</v>
      </c>
      <c r="H192" s="2">
        <f>H193+H196</f>
        <v>1</v>
      </c>
      <c r="I192" s="2">
        <f>I193+I196</f>
        <v>19</v>
      </c>
      <c r="J192" s="162"/>
      <c r="K192" s="162"/>
      <c r="L192" s="174"/>
    </row>
    <row r="193" spans="1:12" ht="30" customHeight="1">
      <c r="A193" s="128"/>
      <c r="B193" s="162"/>
      <c r="C193" s="21" t="s">
        <v>27</v>
      </c>
      <c r="D193" s="25"/>
      <c r="E193" s="2">
        <f>E194+E195</f>
        <v>10</v>
      </c>
      <c r="F193" s="2">
        <f>F194+F195</f>
        <v>10</v>
      </c>
      <c r="G193" s="2">
        <f>G194+G195</f>
        <v>0</v>
      </c>
      <c r="H193" s="2">
        <f>H194+H195</f>
        <v>1</v>
      </c>
      <c r="I193" s="2">
        <f>I194+I195</f>
        <v>9</v>
      </c>
      <c r="J193" s="162"/>
      <c r="K193" s="162"/>
      <c r="L193" s="174"/>
    </row>
    <row r="194" spans="1:12" ht="87" customHeight="1">
      <c r="A194" s="128"/>
      <c r="B194" s="162"/>
      <c r="C194" s="25" t="s">
        <v>39</v>
      </c>
      <c r="D194" s="25" t="s">
        <v>188</v>
      </c>
      <c r="E194" s="44">
        <v>7</v>
      </c>
      <c r="F194" s="44">
        <v>7</v>
      </c>
      <c r="G194" s="99">
        <v>0</v>
      </c>
      <c r="H194" s="99">
        <v>1</v>
      </c>
      <c r="I194" s="44">
        <f>E194-H194</f>
        <v>6</v>
      </c>
      <c r="J194" s="162"/>
      <c r="K194" s="162"/>
      <c r="L194" s="174"/>
    </row>
    <row r="195" spans="1:12" ht="57" customHeight="1">
      <c r="A195" s="128"/>
      <c r="B195" s="162"/>
      <c r="C195" s="25" t="s">
        <v>40</v>
      </c>
      <c r="D195" s="25"/>
      <c r="E195" s="44">
        <v>3</v>
      </c>
      <c r="F195" s="44">
        <v>3</v>
      </c>
      <c r="G195" s="99">
        <v>0</v>
      </c>
      <c r="H195" s="99">
        <v>0</v>
      </c>
      <c r="I195" s="44">
        <v>3</v>
      </c>
      <c r="J195" s="162"/>
      <c r="K195" s="162"/>
      <c r="L195" s="174"/>
    </row>
    <row r="196" spans="1:12" ht="28.5" customHeight="1">
      <c r="A196" s="128"/>
      <c r="B196" s="162"/>
      <c r="C196" s="21" t="s">
        <v>30</v>
      </c>
      <c r="D196" s="25"/>
      <c r="E196" s="97">
        <f>E197+E198+E199</f>
        <v>10</v>
      </c>
      <c r="F196" s="97">
        <f>F197+F198+F199</f>
        <v>10</v>
      </c>
      <c r="G196" s="97">
        <f>G197+G198+G199</f>
        <v>0</v>
      </c>
      <c r="H196" s="97">
        <f>H197+H198+H199</f>
        <v>0</v>
      </c>
      <c r="I196" s="97">
        <f>I197+I198+I199</f>
        <v>10</v>
      </c>
      <c r="J196" s="162"/>
      <c r="K196" s="162"/>
      <c r="L196" s="174"/>
    </row>
    <row r="197" spans="1:12" ht="91.5" customHeight="1">
      <c r="A197" s="128"/>
      <c r="B197" s="162"/>
      <c r="C197" s="25" t="s">
        <v>41</v>
      </c>
      <c r="D197" s="25"/>
      <c r="E197" s="44">
        <v>5</v>
      </c>
      <c r="F197" s="44">
        <v>5</v>
      </c>
      <c r="G197" s="99">
        <v>0</v>
      </c>
      <c r="H197" s="99">
        <v>0</v>
      </c>
      <c r="I197" s="44">
        <v>5</v>
      </c>
      <c r="J197" s="162"/>
      <c r="K197" s="162"/>
      <c r="L197" s="174"/>
    </row>
    <row r="198" spans="1:12" ht="57" customHeight="1">
      <c r="A198" s="128"/>
      <c r="B198" s="162"/>
      <c r="C198" s="25" t="s">
        <v>42</v>
      </c>
      <c r="D198" s="25"/>
      <c r="E198" s="44">
        <v>3</v>
      </c>
      <c r="F198" s="44">
        <v>3</v>
      </c>
      <c r="G198" s="99">
        <v>0</v>
      </c>
      <c r="H198" s="99">
        <v>0</v>
      </c>
      <c r="I198" s="44">
        <v>3</v>
      </c>
      <c r="J198" s="162"/>
      <c r="K198" s="162"/>
      <c r="L198" s="174"/>
    </row>
    <row r="199" spans="1:12" ht="57.75" customHeight="1">
      <c r="A199" s="128"/>
      <c r="B199" s="163"/>
      <c r="C199" s="25" t="s">
        <v>33</v>
      </c>
      <c r="D199" s="25"/>
      <c r="E199" s="44">
        <v>2</v>
      </c>
      <c r="F199" s="44">
        <v>2</v>
      </c>
      <c r="G199" s="99">
        <v>0</v>
      </c>
      <c r="H199" s="99">
        <v>0</v>
      </c>
      <c r="I199" s="44">
        <v>2</v>
      </c>
      <c r="J199" s="163"/>
      <c r="K199" s="163"/>
      <c r="L199" s="175"/>
    </row>
    <row r="200" spans="1:12" ht="23.25" customHeight="1">
      <c r="A200" s="128">
        <v>12</v>
      </c>
      <c r="B200" s="130" t="s">
        <v>87</v>
      </c>
      <c r="C200" s="54" t="s">
        <v>57</v>
      </c>
      <c r="D200" s="25"/>
      <c r="E200" s="97">
        <f>E201+E202</f>
        <v>25</v>
      </c>
      <c r="F200" s="97">
        <f>F201+F202</f>
        <v>25</v>
      </c>
      <c r="G200" s="97">
        <f>G201+G202</f>
        <v>2</v>
      </c>
      <c r="H200" s="97">
        <f>H201+H202</f>
        <v>0</v>
      </c>
      <c r="I200" s="97">
        <f>I201+I202</f>
        <v>27</v>
      </c>
      <c r="J200" s="164">
        <f>I200+I203+I206+I209</f>
        <v>87</v>
      </c>
      <c r="K200" s="164" t="s">
        <v>36</v>
      </c>
      <c r="L200" s="157"/>
    </row>
    <row r="201" spans="1:12" ht="56.25" customHeight="1">
      <c r="A201" s="128"/>
      <c r="B201" s="130"/>
      <c r="C201" s="35" t="s">
        <v>256</v>
      </c>
      <c r="D201" s="35"/>
      <c r="E201" s="41">
        <v>15</v>
      </c>
      <c r="F201" s="41">
        <v>15</v>
      </c>
      <c r="G201" s="41">
        <v>0</v>
      </c>
      <c r="H201" s="41">
        <v>0</v>
      </c>
      <c r="I201" s="51">
        <f aca="true" t="shared" si="12" ref="I201:I208">(F201+G201)-H201</f>
        <v>15</v>
      </c>
      <c r="J201" s="164"/>
      <c r="K201" s="164"/>
      <c r="L201" s="157"/>
    </row>
    <row r="202" spans="1:12" ht="56.25" customHeight="1">
      <c r="A202" s="128"/>
      <c r="B202" s="130"/>
      <c r="C202" s="39" t="s">
        <v>320</v>
      </c>
      <c r="D202" s="35"/>
      <c r="E202" s="41">
        <v>10</v>
      </c>
      <c r="F202" s="41">
        <v>10</v>
      </c>
      <c r="G202" s="41">
        <v>2</v>
      </c>
      <c r="H202" s="41">
        <v>0</v>
      </c>
      <c r="I202" s="51">
        <f t="shared" si="12"/>
        <v>12</v>
      </c>
      <c r="J202" s="164"/>
      <c r="K202" s="164"/>
      <c r="L202" s="157"/>
    </row>
    <row r="203" spans="1:12" ht="27.75" customHeight="1">
      <c r="A203" s="128"/>
      <c r="B203" s="130"/>
      <c r="C203" s="52" t="s">
        <v>37</v>
      </c>
      <c r="D203" s="35"/>
      <c r="E203" s="45">
        <f>E204+E205</f>
        <v>20</v>
      </c>
      <c r="F203" s="45">
        <f>F204+F205</f>
        <v>20</v>
      </c>
      <c r="G203" s="45">
        <f>G204+G205</f>
        <v>0</v>
      </c>
      <c r="H203" s="45">
        <f>H204+H205</f>
        <v>0</v>
      </c>
      <c r="I203" s="51">
        <f t="shared" si="12"/>
        <v>20</v>
      </c>
      <c r="J203" s="164"/>
      <c r="K203" s="164"/>
      <c r="L203" s="157"/>
    </row>
    <row r="204" spans="1:12" ht="55.5" customHeight="1">
      <c r="A204" s="128"/>
      <c r="B204" s="130"/>
      <c r="C204" s="35" t="s">
        <v>257</v>
      </c>
      <c r="D204" s="35"/>
      <c r="E204" s="41">
        <v>10</v>
      </c>
      <c r="F204" s="41">
        <v>10</v>
      </c>
      <c r="G204" s="41">
        <v>0</v>
      </c>
      <c r="H204" s="41">
        <v>0</v>
      </c>
      <c r="I204" s="51">
        <f t="shared" si="12"/>
        <v>10</v>
      </c>
      <c r="J204" s="164"/>
      <c r="K204" s="164"/>
      <c r="L204" s="157"/>
    </row>
    <row r="205" spans="1:12" ht="53.25" customHeight="1">
      <c r="A205" s="128"/>
      <c r="B205" s="130"/>
      <c r="C205" s="35" t="s">
        <v>258</v>
      </c>
      <c r="D205" s="35"/>
      <c r="E205" s="41">
        <v>10</v>
      </c>
      <c r="F205" s="41">
        <v>10</v>
      </c>
      <c r="G205" s="41">
        <v>0</v>
      </c>
      <c r="H205" s="41">
        <v>0</v>
      </c>
      <c r="I205" s="51">
        <f t="shared" si="12"/>
        <v>10</v>
      </c>
      <c r="J205" s="164"/>
      <c r="K205" s="164"/>
      <c r="L205" s="157"/>
    </row>
    <row r="206" spans="1:12" ht="31.5" customHeight="1">
      <c r="A206" s="128"/>
      <c r="B206" s="130"/>
      <c r="C206" s="52" t="s">
        <v>25</v>
      </c>
      <c r="D206" s="53"/>
      <c r="E206" s="45">
        <v>20</v>
      </c>
      <c r="F206" s="45">
        <v>20</v>
      </c>
      <c r="G206" s="45">
        <v>0</v>
      </c>
      <c r="H206" s="45">
        <v>0</v>
      </c>
      <c r="I206" s="51">
        <f t="shared" si="12"/>
        <v>20</v>
      </c>
      <c r="J206" s="164"/>
      <c r="K206" s="164"/>
      <c r="L206" s="157"/>
    </row>
    <row r="207" spans="1:12" ht="27" customHeight="1">
      <c r="A207" s="128"/>
      <c r="B207" s="130"/>
      <c r="C207" s="35" t="s">
        <v>259</v>
      </c>
      <c r="D207" s="43"/>
      <c r="E207" s="41">
        <v>10</v>
      </c>
      <c r="F207" s="41">
        <v>10</v>
      </c>
      <c r="G207" s="41">
        <v>0</v>
      </c>
      <c r="H207" s="41">
        <v>0</v>
      </c>
      <c r="I207" s="36">
        <f t="shared" si="12"/>
        <v>10</v>
      </c>
      <c r="J207" s="164"/>
      <c r="K207" s="164"/>
      <c r="L207" s="157"/>
    </row>
    <row r="208" spans="1:12" ht="30" customHeight="1">
      <c r="A208" s="128"/>
      <c r="B208" s="130"/>
      <c r="C208" s="35" t="s">
        <v>260</v>
      </c>
      <c r="D208" s="46"/>
      <c r="E208" s="41">
        <v>10</v>
      </c>
      <c r="F208" s="41">
        <v>10</v>
      </c>
      <c r="G208" s="41">
        <v>0</v>
      </c>
      <c r="H208" s="41">
        <v>0</v>
      </c>
      <c r="I208" s="36">
        <f t="shared" si="12"/>
        <v>10</v>
      </c>
      <c r="J208" s="164"/>
      <c r="K208" s="164"/>
      <c r="L208" s="157"/>
    </row>
    <row r="209" spans="1:12" ht="22.5" customHeight="1">
      <c r="A209" s="128"/>
      <c r="B209" s="130"/>
      <c r="C209" s="54" t="s">
        <v>26</v>
      </c>
      <c r="D209" s="25"/>
      <c r="E209" s="2">
        <f>E210+E213</f>
        <v>20</v>
      </c>
      <c r="F209" s="2">
        <f>F210+F213</f>
        <v>20</v>
      </c>
      <c r="G209" s="2">
        <f>G210+G213</f>
        <v>0</v>
      </c>
      <c r="H209" s="2">
        <f>H210+H213</f>
        <v>0</v>
      </c>
      <c r="I209" s="2">
        <f>I210+I213</f>
        <v>20</v>
      </c>
      <c r="J209" s="164"/>
      <c r="K209" s="164"/>
      <c r="L209" s="157"/>
    </row>
    <row r="210" spans="1:12" ht="32.25" customHeight="1">
      <c r="A210" s="128"/>
      <c r="B210" s="130"/>
      <c r="C210" s="21" t="s">
        <v>27</v>
      </c>
      <c r="D210" s="25"/>
      <c r="E210" s="2">
        <f>E211+E212</f>
        <v>10</v>
      </c>
      <c r="F210" s="2">
        <f>F211+F212</f>
        <v>10</v>
      </c>
      <c r="G210" s="2">
        <f>G211+G212</f>
        <v>0</v>
      </c>
      <c r="H210" s="2">
        <f>H211+H212</f>
        <v>0</v>
      </c>
      <c r="I210" s="2">
        <f>I211+I212</f>
        <v>10</v>
      </c>
      <c r="J210" s="164"/>
      <c r="K210" s="164"/>
      <c r="L210" s="157"/>
    </row>
    <row r="211" spans="1:12" ht="68.25" customHeight="1">
      <c r="A211" s="128"/>
      <c r="B211" s="130"/>
      <c r="C211" s="25" t="s">
        <v>39</v>
      </c>
      <c r="D211" s="25"/>
      <c r="E211" s="22">
        <v>7</v>
      </c>
      <c r="F211" s="22">
        <v>7</v>
      </c>
      <c r="G211" s="22">
        <v>0</v>
      </c>
      <c r="H211" s="22">
        <v>0</v>
      </c>
      <c r="I211" s="22">
        <f>E211-H211</f>
        <v>7</v>
      </c>
      <c r="J211" s="164"/>
      <c r="K211" s="164"/>
      <c r="L211" s="157"/>
    </row>
    <row r="212" spans="1:12" ht="40.5" customHeight="1">
      <c r="A212" s="128"/>
      <c r="B212" s="130"/>
      <c r="C212" s="25" t="s">
        <v>88</v>
      </c>
      <c r="D212" s="25"/>
      <c r="E212" s="22">
        <v>3</v>
      </c>
      <c r="F212" s="22">
        <v>3</v>
      </c>
      <c r="G212" s="22">
        <v>0</v>
      </c>
      <c r="H212" s="22">
        <v>0</v>
      </c>
      <c r="I212" s="22">
        <v>3</v>
      </c>
      <c r="J212" s="164"/>
      <c r="K212" s="164"/>
      <c r="L212" s="157"/>
    </row>
    <row r="213" spans="1:12" ht="33" customHeight="1">
      <c r="A213" s="128"/>
      <c r="B213" s="130"/>
      <c r="C213" s="21" t="s">
        <v>30</v>
      </c>
      <c r="D213" s="25"/>
      <c r="E213" s="2">
        <f>E214+E215+E216</f>
        <v>10</v>
      </c>
      <c r="F213" s="2">
        <f>F214+F215+F216</f>
        <v>10</v>
      </c>
      <c r="G213" s="2">
        <f>G214+G215+G216</f>
        <v>0</v>
      </c>
      <c r="H213" s="2">
        <f>H214+H215+H216</f>
        <v>0</v>
      </c>
      <c r="I213" s="2">
        <f>I214+I215+I216</f>
        <v>10</v>
      </c>
      <c r="J213" s="164"/>
      <c r="K213" s="164"/>
      <c r="L213" s="157"/>
    </row>
    <row r="214" spans="1:12" ht="66.75" customHeight="1">
      <c r="A214" s="128"/>
      <c r="B214" s="130"/>
      <c r="C214" s="25" t="s">
        <v>89</v>
      </c>
      <c r="D214" s="25"/>
      <c r="E214" s="22">
        <v>5</v>
      </c>
      <c r="F214" s="22">
        <v>5</v>
      </c>
      <c r="G214" s="22">
        <v>0</v>
      </c>
      <c r="H214" s="22">
        <v>0</v>
      </c>
      <c r="I214" s="22">
        <v>5</v>
      </c>
      <c r="J214" s="164"/>
      <c r="K214" s="164"/>
      <c r="L214" s="157"/>
    </row>
    <row r="215" spans="1:12" ht="38.25" customHeight="1">
      <c r="A215" s="128"/>
      <c r="B215" s="130"/>
      <c r="C215" s="25" t="s">
        <v>90</v>
      </c>
      <c r="D215" s="25"/>
      <c r="E215" s="22">
        <v>3</v>
      </c>
      <c r="F215" s="22">
        <v>3</v>
      </c>
      <c r="G215" s="22">
        <v>0</v>
      </c>
      <c r="H215" s="100">
        <v>0</v>
      </c>
      <c r="I215" s="22">
        <v>3</v>
      </c>
      <c r="J215" s="164"/>
      <c r="K215" s="164"/>
      <c r="L215" s="157"/>
    </row>
    <row r="216" spans="1:12" ht="41.25" customHeight="1">
      <c r="A216" s="128"/>
      <c r="B216" s="130"/>
      <c r="C216" s="25" t="s">
        <v>66</v>
      </c>
      <c r="D216" s="25"/>
      <c r="E216" s="22">
        <v>2</v>
      </c>
      <c r="F216" s="22">
        <v>2</v>
      </c>
      <c r="G216" s="101">
        <v>0</v>
      </c>
      <c r="H216" s="22">
        <v>0</v>
      </c>
      <c r="I216" s="22">
        <v>2</v>
      </c>
      <c r="J216" s="164"/>
      <c r="K216" s="164"/>
      <c r="L216" s="157"/>
    </row>
    <row r="217" spans="1:12" ht="27.75" customHeight="1">
      <c r="A217" s="128">
        <v>13</v>
      </c>
      <c r="B217" s="158" t="s">
        <v>91</v>
      </c>
      <c r="C217" s="54" t="s">
        <v>57</v>
      </c>
      <c r="D217" s="25"/>
      <c r="E217" s="2">
        <v>25</v>
      </c>
      <c r="F217" s="2">
        <v>25</v>
      </c>
      <c r="G217" s="2">
        <v>0</v>
      </c>
      <c r="H217" s="22">
        <v>0</v>
      </c>
      <c r="I217" s="2">
        <f>I219+I218</f>
        <v>25</v>
      </c>
      <c r="J217" s="164">
        <f>I217+I220+I223+I226</f>
        <v>84</v>
      </c>
      <c r="K217" s="131" t="s">
        <v>23</v>
      </c>
      <c r="L217" s="157"/>
    </row>
    <row r="218" spans="1:13" ht="85.5" customHeight="1">
      <c r="A218" s="128"/>
      <c r="B218" s="158"/>
      <c r="C218" s="39" t="s">
        <v>261</v>
      </c>
      <c r="D218" s="35"/>
      <c r="E218" s="36">
        <v>15</v>
      </c>
      <c r="F218" s="36">
        <v>15</v>
      </c>
      <c r="G218" s="36">
        <v>0</v>
      </c>
      <c r="H218" s="36">
        <v>0</v>
      </c>
      <c r="I218" s="51">
        <f aca="true" t="shared" si="13" ref="I218:I225">(F218+G218)-H218</f>
        <v>15</v>
      </c>
      <c r="J218" s="164"/>
      <c r="K218" s="164"/>
      <c r="L218" s="157"/>
      <c r="M218" s="16"/>
    </row>
    <row r="219" spans="1:12" ht="54.75" customHeight="1">
      <c r="A219" s="128"/>
      <c r="B219" s="158"/>
      <c r="C219" s="35" t="s">
        <v>262</v>
      </c>
      <c r="D219" s="35"/>
      <c r="E219" s="36">
        <v>10</v>
      </c>
      <c r="F219" s="36">
        <v>10</v>
      </c>
      <c r="G219" s="36">
        <v>0</v>
      </c>
      <c r="H219" s="36">
        <v>0</v>
      </c>
      <c r="I219" s="51">
        <f t="shared" si="13"/>
        <v>10</v>
      </c>
      <c r="J219" s="164"/>
      <c r="K219" s="164"/>
      <c r="L219" s="157"/>
    </row>
    <row r="220" spans="1:12" ht="30" customHeight="1">
      <c r="A220" s="128"/>
      <c r="B220" s="158"/>
      <c r="C220" s="52" t="s">
        <v>37</v>
      </c>
      <c r="D220" s="35"/>
      <c r="E220" s="51">
        <v>20</v>
      </c>
      <c r="F220" s="51">
        <v>20</v>
      </c>
      <c r="G220" s="36">
        <v>0</v>
      </c>
      <c r="H220" s="36">
        <v>0</v>
      </c>
      <c r="I220" s="51">
        <f t="shared" si="13"/>
        <v>20</v>
      </c>
      <c r="J220" s="164"/>
      <c r="K220" s="164"/>
      <c r="L220" s="157"/>
    </row>
    <row r="221" spans="1:12" ht="44.25" customHeight="1">
      <c r="A221" s="128"/>
      <c r="B221" s="158"/>
      <c r="C221" s="39" t="s">
        <v>150</v>
      </c>
      <c r="D221" s="35"/>
      <c r="E221" s="36">
        <v>10</v>
      </c>
      <c r="F221" s="36">
        <v>10</v>
      </c>
      <c r="G221" s="36">
        <v>0</v>
      </c>
      <c r="H221" s="36">
        <v>0</v>
      </c>
      <c r="I221" s="51">
        <f t="shared" si="13"/>
        <v>10</v>
      </c>
      <c r="J221" s="164"/>
      <c r="K221" s="164"/>
      <c r="L221" s="157"/>
    </row>
    <row r="222" spans="1:12" ht="48" customHeight="1">
      <c r="A222" s="128"/>
      <c r="B222" s="158"/>
      <c r="C222" s="39" t="s">
        <v>263</v>
      </c>
      <c r="D222" s="35"/>
      <c r="E222" s="36">
        <v>10</v>
      </c>
      <c r="F222" s="36">
        <v>10</v>
      </c>
      <c r="G222" s="36">
        <v>0</v>
      </c>
      <c r="H222" s="36">
        <v>0</v>
      </c>
      <c r="I222" s="51">
        <f t="shared" si="13"/>
        <v>10</v>
      </c>
      <c r="J222" s="164"/>
      <c r="K222" s="164"/>
      <c r="L222" s="157"/>
    </row>
    <row r="223" spans="1:12" ht="30" customHeight="1">
      <c r="A223" s="128"/>
      <c r="B223" s="158"/>
      <c r="C223" s="52" t="s">
        <v>25</v>
      </c>
      <c r="D223" s="35"/>
      <c r="E223" s="51">
        <v>20</v>
      </c>
      <c r="F223" s="51">
        <v>20</v>
      </c>
      <c r="G223" s="36">
        <v>0</v>
      </c>
      <c r="H223" s="36">
        <v>0</v>
      </c>
      <c r="I223" s="51">
        <f t="shared" si="13"/>
        <v>20</v>
      </c>
      <c r="J223" s="164"/>
      <c r="K223" s="164"/>
      <c r="L223" s="157"/>
    </row>
    <row r="224" spans="1:12" ht="25.5" customHeight="1">
      <c r="A224" s="128"/>
      <c r="B224" s="158"/>
      <c r="C224" s="39" t="s">
        <v>140</v>
      </c>
      <c r="D224" s="35"/>
      <c r="E224" s="36">
        <v>10</v>
      </c>
      <c r="F224" s="36">
        <v>10</v>
      </c>
      <c r="G224" s="36">
        <v>0</v>
      </c>
      <c r="H224" s="36">
        <v>0</v>
      </c>
      <c r="I224" s="51">
        <f t="shared" si="13"/>
        <v>10</v>
      </c>
      <c r="J224" s="164"/>
      <c r="K224" s="164"/>
      <c r="L224" s="157"/>
    </row>
    <row r="225" spans="1:12" ht="21" customHeight="1">
      <c r="A225" s="128"/>
      <c r="B225" s="158"/>
      <c r="C225" s="39" t="s">
        <v>151</v>
      </c>
      <c r="D225" s="35"/>
      <c r="E225" s="36">
        <v>10</v>
      </c>
      <c r="F225" s="36">
        <v>10</v>
      </c>
      <c r="G225" s="36">
        <v>0</v>
      </c>
      <c r="H225" s="36">
        <v>0</v>
      </c>
      <c r="I225" s="51">
        <f t="shared" si="13"/>
        <v>10</v>
      </c>
      <c r="J225" s="164"/>
      <c r="K225" s="164"/>
      <c r="L225" s="157"/>
    </row>
    <row r="226" spans="1:12" ht="20.25" customHeight="1">
      <c r="A226" s="128"/>
      <c r="B226" s="158"/>
      <c r="C226" s="54" t="s">
        <v>26</v>
      </c>
      <c r="D226" s="25"/>
      <c r="E226" s="2">
        <v>20</v>
      </c>
      <c r="F226" s="2">
        <v>20</v>
      </c>
      <c r="G226" s="6">
        <v>0</v>
      </c>
      <c r="H226" s="6">
        <v>1</v>
      </c>
      <c r="I226" s="2">
        <f>E226-H226</f>
        <v>19</v>
      </c>
      <c r="J226" s="164"/>
      <c r="K226" s="164"/>
      <c r="L226" s="157"/>
    </row>
    <row r="227" spans="1:12" ht="34.5" customHeight="1">
      <c r="A227" s="128"/>
      <c r="B227" s="158"/>
      <c r="C227" s="21" t="s">
        <v>27</v>
      </c>
      <c r="D227" s="25"/>
      <c r="E227" s="22">
        <f>E228+E229</f>
        <v>10</v>
      </c>
      <c r="F227" s="22">
        <f>F228+F229</f>
        <v>10</v>
      </c>
      <c r="G227" s="22">
        <f>G228+G229</f>
        <v>0</v>
      </c>
      <c r="H227" s="22">
        <f>H228+H229</f>
        <v>1</v>
      </c>
      <c r="I227" s="22">
        <f>I228+I229</f>
        <v>9</v>
      </c>
      <c r="J227" s="164"/>
      <c r="K227" s="164"/>
      <c r="L227" s="157"/>
    </row>
    <row r="228" spans="1:12" ht="87" customHeight="1">
      <c r="A228" s="128"/>
      <c r="B228" s="158"/>
      <c r="C228" s="25" t="s">
        <v>39</v>
      </c>
      <c r="D228" s="25" t="s">
        <v>188</v>
      </c>
      <c r="E228" s="22">
        <v>7</v>
      </c>
      <c r="F228" s="22">
        <v>7</v>
      </c>
      <c r="G228" s="22">
        <v>0</v>
      </c>
      <c r="H228" s="22">
        <v>1</v>
      </c>
      <c r="I228" s="22">
        <f>E228-H228</f>
        <v>6</v>
      </c>
      <c r="J228" s="164"/>
      <c r="K228" s="164"/>
      <c r="L228" s="157"/>
    </row>
    <row r="229" spans="1:12" ht="63" customHeight="1">
      <c r="A229" s="128"/>
      <c r="B229" s="158"/>
      <c r="C229" s="25" t="s">
        <v>40</v>
      </c>
      <c r="D229" s="25"/>
      <c r="E229" s="22">
        <v>3</v>
      </c>
      <c r="F229" s="22">
        <v>3</v>
      </c>
      <c r="G229" s="22">
        <v>0</v>
      </c>
      <c r="H229" s="22">
        <v>0</v>
      </c>
      <c r="I229" s="22">
        <v>3</v>
      </c>
      <c r="J229" s="164"/>
      <c r="K229" s="164"/>
      <c r="L229" s="157"/>
    </row>
    <row r="230" spans="1:12" ht="39" customHeight="1">
      <c r="A230" s="128"/>
      <c r="B230" s="158"/>
      <c r="C230" s="21" t="s">
        <v>30</v>
      </c>
      <c r="D230" s="25"/>
      <c r="E230" s="2">
        <f>E231+E232+E233</f>
        <v>10</v>
      </c>
      <c r="F230" s="2">
        <f>F231+F232+F233</f>
        <v>10</v>
      </c>
      <c r="G230" s="2">
        <f>G231+G232+G233</f>
        <v>0</v>
      </c>
      <c r="H230" s="2">
        <f>H231+H232+H233</f>
        <v>0</v>
      </c>
      <c r="I230" s="2">
        <f>I231+I232+I233</f>
        <v>10</v>
      </c>
      <c r="J230" s="164"/>
      <c r="K230" s="164"/>
      <c r="L230" s="157"/>
    </row>
    <row r="231" spans="1:12" ht="84" customHeight="1">
      <c r="A231" s="128"/>
      <c r="B231" s="158"/>
      <c r="C231" s="25" t="s">
        <v>31</v>
      </c>
      <c r="D231" s="25"/>
      <c r="E231" s="22">
        <v>5</v>
      </c>
      <c r="F231" s="22">
        <v>5</v>
      </c>
      <c r="G231" s="22">
        <v>0</v>
      </c>
      <c r="H231" s="22">
        <v>0</v>
      </c>
      <c r="I231" s="22">
        <v>5</v>
      </c>
      <c r="J231" s="164"/>
      <c r="K231" s="164"/>
      <c r="L231" s="157"/>
    </row>
    <row r="232" spans="1:12" ht="57" customHeight="1">
      <c r="A232" s="128"/>
      <c r="B232" s="158"/>
      <c r="C232" s="25" t="s">
        <v>32</v>
      </c>
      <c r="D232" s="25"/>
      <c r="E232" s="22">
        <v>3</v>
      </c>
      <c r="F232" s="22">
        <v>3</v>
      </c>
      <c r="G232" s="22"/>
      <c r="H232" s="22">
        <v>0</v>
      </c>
      <c r="I232" s="22">
        <v>3</v>
      </c>
      <c r="J232" s="164"/>
      <c r="K232" s="164"/>
      <c r="L232" s="157"/>
    </row>
    <row r="233" spans="1:12" ht="60" customHeight="1">
      <c r="A233" s="128"/>
      <c r="B233" s="158"/>
      <c r="C233" s="25" t="s">
        <v>66</v>
      </c>
      <c r="D233" s="25"/>
      <c r="E233" s="22">
        <v>2</v>
      </c>
      <c r="F233" s="22">
        <v>2</v>
      </c>
      <c r="G233" s="22">
        <v>0</v>
      </c>
      <c r="H233" s="22">
        <v>0</v>
      </c>
      <c r="I233" s="22">
        <v>2</v>
      </c>
      <c r="J233" s="164"/>
      <c r="K233" s="164"/>
      <c r="L233" s="157"/>
    </row>
    <row r="234" spans="1:12" ht="29.25" customHeight="1">
      <c r="A234" s="128">
        <v>14</v>
      </c>
      <c r="B234" s="158" t="s">
        <v>92</v>
      </c>
      <c r="C234" s="54" t="s">
        <v>47</v>
      </c>
      <c r="D234" s="25"/>
      <c r="E234" s="2">
        <f>SUM(E235:E236)</f>
        <v>25</v>
      </c>
      <c r="F234" s="2">
        <f>SUM(F235:F236)</f>
        <v>25</v>
      </c>
      <c r="G234" s="2">
        <f>SUM(G235:G236)</f>
        <v>2</v>
      </c>
      <c r="H234" s="2">
        <f>SUM(H235:H236)</f>
        <v>0</v>
      </c>
      <c r="I234" s="2">
        <f>SUM(I235:I236)</f>
        <v>27</v>
      </c>
      <c r="J234" s="172">
        <f>I234+I237+I240+I243</f>
        <v>87</v>
      </c>
      <c r="K234" s="172" t="s">
        <v>36</v>
      </c>
      <c r="L234" s="157"/>
    </row>
    <row r="235" spans="1:12" ht="70.5" customHeight="1">
      <c r="A235" s="128"/>
      <c r="B235" s="158"/>
      <c r="C235" s="98" t="s">
        <v>264</v>
      </c>
      <c r="D235" s="84"/>
      <c r="E235" s="85">
        <v>15</v>
      </c>
      <c r="F235" s="85">
        <v>15</v>
      </c>
      <c r="G235" s="85">
        <v>0</v>
      </c>
      <c r="H235" s="82">
        <v>0</v>
      </c>
      <c r="I235" s="82">
        <f aca="true" t="shared" si="14" ref="I235:I242">(F235+G235)-H235</f>
        <v>15</v>
      </c>
      <c r="J235" s="151"/>
      <c r="K235" s="151"/>
      <c r="L235" s="157"/>
    </row>
    <row r="236" spans="1:12" ht="95.25" customHeight="1">
      <c r="A236" s="128"/>
      <c r="B236" s="158"/>
      <c r="C236" s="88" t="s">
        <v>265</v>
      </c>
      <c r="D236" s="80"/>
      <c r="E236" s="36">
        <v>10</v>
      </c>
      <c r="F236" s="36">
        <v>10</v>
      </c>
      <c r="G236" s="36">
        <v>2</v>
      </c>
      <c r="H236" s="51">
        <v>0</v>
      </c>
      <c r="I236" s="51">
        <f t="shared" si="14"/>
        <v>12</v>
      </c>
      <c r="J236" s="151"/>
      <c r="K236" s="151"/>
      <c r="L236" s="157"/>
    </row>
    <row r="237" spans="1:12" ht="30" customHeight="1">
      <c r="A237" s="128"/>
      <c r="B237" s="158"/>
      <c r="C237" s="52" t="s">
        <v>37</v>
      </c>
      <c r="D237" s="35"/>
      <c r="E237" s="51">
        <v>20</v>
      </c>
      <c r="F237" s="51">
        <v>20</v>
      </c>
      <c r="G237" s="51">
        <v>0</v>
      </c>
      <c r="H237" s="36">
        <v>0</v>
      </c>
      <c r="I237" s="51">
        <f t="shared" si="14"/>
        <v>20</v>
      </c>
      <c r="J237" s="151"/>
      <c r="K237" s="151"/>
      <c r="L237" s="157"/>
    </row>
    <row r="238" spans="1:12" ht="36" customHeight="1">
      <c r="A238" s="128"/>
      <c r="B238" s="158"/>
      <c r="C238" s="35" t="s">
        <v>266</v>
      </c>
      <c r="D238" s="35"/>
      <c r="E238" s="36">
        <v>10</v>
      </c>
      <c r="F238" s="36">
        <v>10</v>
      </c>
      <c r="G238" s="51">
        <v>0</v>
      </c>
      <c r="H238" s="36">
        <v>0</v>
      </c>
      <c r="I238" s="51">
        <f t="shared" si="14"/>
        <v>10</v>
      </c>
      <c r="J238" s="151"/>
      <c r="K238" s="151"/>
      <c r="L238" s="157"/>
    </row>
    <row r="239" spans="1:12" ht="89.25" customHeight="1">
      <c r="A239" s="128"/>
      <c r="B239" s="158"/>
      <c r="C239" s="35" t="s">
        <v>267</v>
      </c>
      <c r="D239" s="35"/>
      <c r="E239" s="36">
        <v>10</v>
      </c>
      <c r="F239" s="36">
        <v>10</v>
      </c>
      <c r="G239" s="36">
        <v>0</v>
      </c>
      <c r="H239" s="36">
        <v>0</v>
      </c>
      <c r="I239" s="51">
        <f t="shared" si="14"/>
        <v>10</v>
      </c>
      <c r="J239" s="151"/>
      <c r="K239" s="151"/>
      <c r="L239" s="157"/>
    </row>
    <row r="240" spans="1:12" ht="30" customHeight="1">
      <c r="A240" s="128"/>
      <c r="B240" s="158"/>
      <c r="C240" s="52" t="s">
        <v>38</v>
      </c>
      <c r="D240" s="35"/>
      <c r="E240" s="51">
        <v>20</v>
      </c>
      <c r="F240" s="51">
        <v>20</v>
      </c>
      <c r="G240" s="51">
        <v>0</v>
      </c>
      <c r="H240" s="51">
        <v>0</v>
      </c>
      <c r="I240" s="51">
        <f t="shared" si="14"/>
        <v>20</v>
      </c>
      <c r="J240" s="151"/>
      <c r="K240" s="151"/>
      <c r="L240" s="157"/>
    </row>
    <row r="241" spans="1:12" ht="24" customHeight="1">
      <c r="A241" s="128"/>
      <c r="B241" s="158"/>
      <c r="C241" s="39" t="s">
        <v>139</v>
      </c>
      <c r="D241" s="35"/>
      <c r="E241" s="36">
        <v>10</v>
      </c>
      <c r="F241" s="36">
        <v>10</v>
      </c>
      <c r="G241" s="51">
        <v>0</v>
      </c>
      <c r="H241" s="51">
        <v>0</v>
      </c>
      <c r="I241" s="51">
        <f t="shared" si="14"/>
        <v>10</v>
      </c>
      <c r="J241" s="151"/>
      <c r="K241" s="151"/>
      <c r="L241" s="157"/>
    </row>
    <row r="242" spans="1:12" ht="27" customHeight="1">
      <c r="A242" s="128"/>
      <c r="B242" s="158"/>
      <c r="C242" s="35" t="s">
        <v>152</v>
      </c>
      <c r="D242" s="35"/>
      <c r="E242" s="36">
        <v>10</v>
      </c>
      <c r="F242" s="36">
        <v>10</v>
      </c>
      <c r="G242" s="51">
        <v>0</v>
      </c>
      <c r="H242" s="36">
        <v>0</v>
      </c>
      <c r="I242" s="51">
        <f t="shared" si="14"/>
        <v>10</v>
      </c>
      <c r="J242" s="151"/>
      <c r="K242" s="151"/>
      <c r="L242" s="157"/>
    </row>
    <row r="243" spans="1:12" ht="17.25" customHeight="1">
      <c r="A243" s="128"/>
      <c r="B243" s="158"/>
      <c r="C243" s="54" t="s">
        <v>26</v>
      </c>
      <c r="D243" s="25"/>
      <c r="E243" s="2">
        <f>E244+E247</f>
        <v>20</v>
      </c>
      <c r="F243" s="2">
        <f>F244+F247</f>
        <v>20</v>
      </c>
      <c r="G243" s="2">
        <f>G244+G247</f>
        <v>0</v>
      </c>
      <c r="H243" s="2">
        <f>H244+H247</f>
        <v>0</v>
      </c>
      <c r="I243" s="2">
        <f>I244+I247</f>
        <v>20</v>
      </c>
      <c r="J243" s="151"/>
      <c r="K243" s="151"/>
      <c r="L243" s="157"/>
    </row>
    <row r="244" spans="1:12" ht="32.25" customHeight="1">
      <c r="A244" s="128"/>
      <c r="B244" s="158"/>
      <c r="C244" s="21" t="s">
        <v>27</v>
      </c>
      <c r="D244" s="25"/>
      <c r="E244" s="2">
        <f>E245+E246</f>
        <v>10</v>
      </c>
      <c r="F244" s="2">
        <f>F245+F246</f>
        <v>10</v>
      </c>
      <c r="G244" s="2">
        <f>G245+G246</f>
        <v>0</v>
      </c>
      <c r="H244" s="2">
        <f>H245+H246</f>
        <v>0</v>
      </c>
      <c r="I244" s="2">
        <f>I245+I246</f>
        <v>10</v>
      </c>
      <c r="J244" s="151"/>
      <c r="K244" s="151"/>
      <c r="L244" s="157"/>
    </row>
    <row r="245" spans="1:12" ht="83.25" customHeight="1">
      <c r="A245" s="128"/>
      <c r="B245" s="158"/>
      <c r="C245" s="25" t="s">
        <v>93</v>
      </c>
      <c r="D245" s="25"/>
      <c r="E245" s="22">
        <v>7</v>
      </c>
      <c r="F245" s="22">
        <v>7</v>
      </c>
      <c r="G245" s="22">
        <v>0</v>
      </c>
      <c r="H245" s="22">
        <v>0</v>
      </c>
      <c r="I245" s="22">
        <f>E245-H245</f>
        <v>7</v>
      </c>
      <c r="J245" s="151"/>
      <c r="K245" s="151"/>
      <c r="L245" s="157"/>
    </row>
    <row r="246" spans="1:12" ht="66.75" customHeight="1">
      <c r="A246" s="128"/>
      <c r="B246" s="158"/>
      <c r="C246" s="25" t="s">
        <v>40</v>
      </c>
      <c r="D246" s="25"/>
      <c r="E246" s="22">
        <v>3</v>
      </c>
      <c r="F246" s="22">
        <v>3</v>
      </c>
      <c r="G246" s="22">
        <v>0</v>
      </c>
      <c r="H246" s="22">
        <v>0</v>
      </c>
      <c r="I246" s="22">
        <v>3</v>
      </c>
      <c r="J246" s="151"/>
      <c r="K246" s="151"/>
      <c r="L246" s="157"/>
    </row>
    <row r="247" spans="1:12" ht="30" customHeight="1">
      <c r="A247" s="128"/>
      <c r="B247" s="158"/>
      <c r="C247" s="21" t="s">
        <v>30</v>
      </c>
      <c r="D247" s="25"/>
      <c r="E247" s="2">
        <f>E248+E249+E250</f>
        <v>10</v>
      </c>
      <c r="F247" s="2">
        <f>F248+F249+F250</f>
        <v>10</v>
      </c>
      <c r="G247" s="2">
        <f>G248+G249+G250</f>
        <v>0</v>
      </c>
      <c r="H247" s="2">
        <f>H248+H249+H250</f>
        <v>0</v>
      </c>
      <c r="I247" s="2">
        <f>I248+I249+I250</f>
        <v>10</v>
      </c>
      <c r="J247" s="151"/>
      <c r="K247" s="151"/>
      <c r="L247" s="157"/>
    </row>
    <row r="248" spans="1:12" ht="96" customHeight="1">
      <c r="A248" s="128"/>
      <c r="B248" s="158"/>
      <c r="C248" s="25" t="s">
        <v>41</v>
      </c>
      <c r="D248" s="25"/>
      <c r="E248" s="22">
        <v>5</v>
      </c>
      <c r="F248" s="22">
        <v>5</v>
      </c>
      <c r="G248" s="22">
        <v>0</v>
      </c>
      <c r="H248" s="22">
        <v>0</v>
      </c>
      <c r="I248" s="22">
        <v>5</v>
      </c>
      <c r="J248" s="151"/>
      <c r="K248" s="151"/>
      <c r="L248" s="157"/>
    </row>
    <row r="249" spans="1:12" ht="51">
      <c r="A249" s="128"/>
      <c r="B249" s="158"/>
      <c r="C249" s="25" t="s">
        <v>42</v>
      </c>
      <c r="D249" s="25"/>
      <c r="E249" s="22">
        <v>3</v>
      </c>
      <c r="F249" s="22">
        <v>3</v>
      </c>
      <c r="G249" s="22">
        <v>0</v>
      </c>
      <c r="H249" s="22">
        <v>0</v>
      </c>
      <c r="I249" s="22">
        <v>3</v>
      </c>
      <c r="J249" s="151"/>
      <c r="K249" s="151"/>
      <c r="L249" s="157"/>
    </row>
    <row r="250" spans="1:12" ht="56.25" customHeight="1">
      <c r="A250" s="128"/>
      <c r="B250" s="158"/>
      <c r="C250" s="25" t="s">
        <v>33</v>
      </c>
      <c r="D250" s="25"/>
      <c r="E250" s="22">
        <v>2</v>
      </c>
      <c r="F250" s="22">
        <v>2</v>
      </c>
      <c r="G250" s="22">
        <v>0</v>
      </c>
      <c r="H250" s="22">
        <v>0</v>
      </c>
      <c r="I250" s="22">
        <v>2</v>
      </c>
      <c r="J250" s="152"/>
      <c r="K250" s="152"/>
      <c r="L250" s="157"/>
    </row>
    <row r="251" spans="1:12" ht="36" customHeight="1">
      <c r="A251" s="128">
        <v>15</v>
      </c>
      <c r="B251" s="158" t="s">
        <v>94</v>
      </c>
      <c r="C251" s="54" t="s">
        <v>71</v>
      </c>
      <c r="D251" s="25"/>
      <c r="E251" s="2">
        <v>25</v>
      </c>
      <c r="F251" s="2">
        <v>25</v>
      </c>
      <c r="G251" s="2">
        <v>0</v>
      </c>
      <c r="H251" s="22">
        <v>0</v>
      </c>
      <c r="I251" s="2">
        <v>25</v>
      </c>
      <c r="J251" s="164">
        <f>I251+I254+I257+I260</f>
        <v>85</v>
      </c>
      <c r="K251" s="164" t="s">
        <v>36</v>
      </c>
      <c r="L251" s="173"/>
    </row>
    <row r="252" spans="1:12" ht="90.75" customHeight="1">
      <c r="A252" s="128"/>
      <c r="B252" s="158"/>
      <c r="C252" s="35" t="s">
        <v>268</v>
      </c>
      <c r="D252" s="35"/>
      <c r="E252" s="36">
        <v>15</v>
      </c>
      <c r="F252" s="36">
        <v>15</v>
      </c>
      <c r="G252" s="36">
        <v>0</v>
      </c>
      <c r="H252" s="36">
        <v>0</v>
      </c>
      <c r="I252" s="51">
        <v>15</v>
      </c>
      <c r="J252" s="164"/>
      <c r="K252" s="164"/>
      <c r="L252" s="174"/>
    </row>
    <row r="253" spans="1:12" ht="63.75" customHeight="1">
      <c r="A253" s="128"/>
      <c r="B253" s="158"/>
      <c r="C253" s="35" t="s">
        <v>292</v>
      </c>
      <c r="D253" s="80"/>
      <c r="E253" s="36">
        <v>10</v>
      </c>
      <c r="F253" s="36">
        <v>10</v>
      </c>
      <c r="G253" s="36">
        <v>0</v>
      </c>
      <c r="H253" s="36">
        <v>0</v>
      </c>
      <c r="I253" s="51">
        <v>10</v>
      </c>
      <c r="J253" s="164"/>
      <c r="K253" s="164"/>
      <c r="L253" s="174"/>
    </row>
    <row r="254" spans="1:12" ht="30" customHeight="1">
      <c r="A254" s="128"/>
      <c r="B254" s="158"/>
      <c r="C254" s="52" t="s">
        <v>37</v>
      </c>
      <c r="D254" s="35"/>
      <c r="E254" s="51">
        <v>20</v>
      </c>
      <c r="F254" s="51">
        <v>20</v>
      </c>
      <c r="G254" s="2">
        <v>0</v>
      </c>
      <c r="H254" s="22">
        <v>0</v>
      </c>
      <c r="I254" s="51">
        <v>20</v>
      </c>
      <c r="J254" s="164"/>
      <c r="K254" s="164"/>
      <c r="L254" s="174"/>
    </row>
    <row r="255" spans="1:12" ht="29.25" customHeight="1">
      <c r="A255" s="128"/>
      <c r="B255" s="158"/>
      <c r="C255" s="38" t="s">
        <v>137</v>
      </c>
      <c r="D255" s="35"/>
      <c r="E255" s="36">
        <v>10</v>
      </c>
      <c r="F255" s="36">
        <v>10</v>
      </c>
      <c r="G255" s="36">
        <v>0</v>
      </c>
      <c r="H255" s="36">
        <v>0</v>
      </c>
      <c r="I255" s="51">
        <v>10</v>
      </c>
      <c r="J255" s="164"/>
      <c r="K255" s="164"/>
      <c r="L255" s="174"/>
    </row>
    <row r="256" spans="1:12" ht="21.75" customHeight="1">
      <c r="A256" s="128"/>
      <c r="B256" s="158"/>
      <c r="C256" s="38" t="s">
        <v>141</v>
      </c>
      <c r="D256" s="35"/>
      <c r="E256" s="36">
        <v>10</v>
      </c>
      <c r="F256" s="36">
        <v>10</v>
      </c>
      <c r="G256" s="36">
        <v>0</v>
      </c>
      <c r="H256" s="36">
        <v>0</v>
      </c>
      <c r="I256" s="51">
        <v>10</v>
      </c>
      <c r="J256" s="164"/>
      <c r="K256" s="164"/>
      <c r="L256" s="174"/>
    </row>
    <row r="257" spans="1:12" ht="27" customHeight="1">
      <c r="A257" s="128"/>
      <c r="B257" s="158"/>
      <c r="C257" s="52" t="s">
        <v>25</v>
      </c>
      <c r="D257" s="35"/>
      <c r="E257" s="51">
        <v>20</v>
      </c>
      <c r="F257" s="36">
        <v>20</v>
      </c>
      <c r="G257" s="2">
        <v>0</v>
      </c>
      <c r="H257" s="22">
        <v>0</v>
      </c>
      <c r="I257" s="51">
        <v>20</v>
      </c>
      <c r="J257" s="164"/>
      <c r="K257" s="164"/>
      <c r="L257" s="174"/>
    </row>
    <row r="258" spans="1:12" ht="25.5" customHeight="1">
      <c r="A258" s="128"/>
      <c r="B258" s="158"/>
      <c r="C258" s="39" t="s">
        <v>140</v>
      </c>
      <c r="D258" s="35"/>
      <c r="E258" s="36">
        <v>10</v>
      </c>
      <c r="F258" s="36">
        <v>10</v>
      </c>
      <c r="G258" s="36">
        <v>0</v>
      </c>
      <c r="H258" s="36">
        <v>0</v>
      </c>
      <c r="I258" s="36">
        <v>10</v>
      </c>
      <c r="J258" s="164"/>
      <c r="K258" s="164"/>
      <c r="L258" s="174"/>
    </row>
    <row r="259" spans="1:12" ht="24" customHeight="1">
      <c r="A259" s="128"/>
      <c r="B259" s="158"/>
      <c r="C259" s="34" t="s">
        <v>143</v>
      </c>
      <c r="D259" s="35"/>
      <c r="E259" s="36">
        <v>10</v>
      </c>
      <c r="F259" s="36">
        <v>10</v>
      </c>
      <c r="G259" s="36">
        <v>0</v>
      </c>
      <c r="H259" s="36">
        <v>0</v>
      </c>
      <c r="I259" s="36">
        <v>10</v>
      </c>
      <c r="J259" s="164"/>
      <c r="K259" s="164"/>
      <c r="L259" s="174"/>
    </row>
    <row r="260" spans="1:12" ht="18.75" customHeight="1">
      <c r="A260" s="128"/>
      <c r="B260" s="158"/>
      <c r="C260" s="54" t="s">
        <v>26</v>
      </c>
      <c r="D260" s="25"/>
      <c r="E260" s="2">
        <f>E261+E264</f>
        <v>20</v>
      </c>
      <c r="F260" s="2">
        <f>F261+F264</f>
        <v>20</v>
      </c>
      <c r="G260" s="2">
        <f>G261+G264</f>
        <v>0</v>
      </c>
      <c r="H260" s="2">
        <f>H261+H264</f>
        <v>0</v>
      </c>
      <c r="I260" s="2">
        <f>I261+I264</f>
        <v>20</v>
      </c>
      <c r="J260" s="164"/>
      <c r="K260" s="164"/>
      <c r="L260" s="174"/>
    </row>
    <row r="261" spans="1:12" ht="29.25" customHeight="1">
      <c r="A261" s="128"/>
      <c r="B261" s="158"/>
      <c r="C261" s="21" t="s">
        <v>27</v>
      </c>
      <c r="D261" s="25"/>
      <c r="E261" s="2">
        <f>E262+E263</f>
        <v>10</v>
      </c>
      <c r="F261" s="2">
        <f>F262+F263</f>
        <v>10</v>
      </c>
      <c r="G261" s="2">
        <f>G262+G263</f>
        <v>0</v>
      </c>
      <c r="H261" s="2">
        <f>H262+H263</f>
        <v>0</v>
      </c>
      <c r="I261" s="2">
        <f>I262+I263</f>
        <v>10</v>
      </c>
      <c r="J261" s="164"/>
      <c r="K261" s="164"/>
      <c r="L261" s="174"/>
    </row>
    <row r="262" spans="1:12" ht="72.75" customHeight="1">
      <c r="A262" s="128"/>
      <c r="B262" s="158"/>
      <c r="C262" s="25" t="s">
        <v>39</v>
      </c>
      <c r="D262" s="25"/>
      <c r="E262" s="22">
        <v>7</v>
      </c>
      <c r="F262" s="22">
        <v>7</v>
      </c>
      <c r="G262" s="22">
        <v>0</v>
      </c>
      <c r="H262" s="22">
        <v>0</v>
      </c>
      <c r="I262" s="22">
        <v>7</v>
      </c>
      <c r="J262" s="164"/>
      <c r="K262" s="164"/>
      <c r="L262" s="174"/>
    </row>
    <row r="263" spans="1:12" ht="52.5" customHeight="1">
      <c r="A263" s="128"/>
      <c r="B263" s="158"/>
      <c r="C263" s="25" t="s">
        <v>40</v>
      </c>
      <c r="D263" s="25"/>
      <c r="E263" s="22">
        <v>3</v>
      </c>
      <c r="F263" s="22">
        <v>3</v>
      </c>
      <c r="G263" s="22">
        <v>0</v>
      </c>
      <c r="H263" s="22">
        <v>0</v>
      </c>
      <c r="I263" s="22">
        <v>3</v>
      </c>
      <c r="J263" s="164"/>
      <c r="K263" s="164"/>
      <c r="L263" s="174"/>
    </row>
    <row r="264" spans="1:12" ht="30" customHeight="1">
      <c r="A264" s="128"/>
      <c r="B264" s="158"/>
      <c r="C264" s="21" t="s">
        <v>30</v>
      </c>
      <c r="D264" s="25"/>
      <c r="E264" s="2">
        <f>E265+E266+E267</f>
        <v>10</v>
      </c>
      <c r="F264" s="2">
        <f>F265+F266+F267</f>
        <v>10</v>
      </c>
      <c r="G264" s="2">
        <f>G265+G266+G267</f>
        <v>0</v>
      </c>
      <c r="H264" s="2">
        <f>H265+H266+H267</f>
        <v>0</v>
      </c>
      <c r="I264" s="2">
        <f>I265+I266+I267</f>
        <v>10</v>
      </c>
      <c r="J264" s="164"/>
      <c r="K264" s="164"/>
      <c r="L264" s="174"/>
    </row>
    <row r="265" spans="1:12" ht="81" customHeight="1">
      <c r="A265" s="128"/>
      <c r="B265" s="158"/>
      <c r="C265" s="25" t="s">
        <v>41</v>
      </c>
      <c r="D265" s="25"/>
      <c r="E265" s="22">
        <v>5</v>
      </c>
      <c r="F265" s="22">
        <v>5</v>
      </c>
      <c r="G265" s="22">
        <v>0</v>
      </c>
      <c r="H265" s="22">
        <v>0</v>
      </c>
      <c r="I265" s="22">
        <v>5</v>
      </c>
      <c r="J265" s="164"/>
      <c r="K265" s="164"/>
      <c r="L265" s="174"/>
    </row>
    <row r="266" spans="1:12" ht="51" customHeight="1">
      <c r="A266" s="128"/>
      <c r="B266" s="158"/>
      <c r="C266" s="25" t="s">
        <v>42</v>
      </c>
      <c r="D266" s="25"/>
      <c r="E266" s="22">
        <v>3</v>
      </c>
      <c r="F266" s="22">
        <v>3</v>
      </c>
      <c r="G266" s="22">
        <v>0</v>
      </c>
      <c r="H266" s="22">
        <v>0</v>
      </c>
      <c r="I266" s="22">
        <v>3</v>
      </c>
      <c r="J266" s="164"/>
      <c r="K266" s="164"/>
      <c r="L266" s="174"/>
    </row>
    <row r="267" spans="1:12" ht="57.75" customHeight="1">
      <c r="A267" s="128"/>
      <c r="B267" s="158"/>
      <c r="C267" s="25" t="s">
        <v>95</v>
      </c>
      <c r="D267" s="25"/>
      <c r="E267" s="22">
        <v>2</v>
      </c>
      <c r="F267" s="22">
        <v>2</v>
      </c>
      <c r="G267" s="22">
        <v>0</v>
      </c>
      <c r="H267" s="22">
        <v>0</v>
      </c>
      <c r="I267" s="22">
        <v>2</v>
      </c>
      <c r="J267" s="164"/>
      <c r="K267" s="164"/>
      <c r="L267" s="175"/>
    </row>
    <row r="268" spans="1:12" ht="19.5" customHeight="1">
      <c r="A268" s="128">
        <v>16</v>
      </c>
      <c r="B268" s="130" t="s">
        <v>96</v>
      </c>
      <c r="C268" s="54" t="s">
        <v>22</v>
      </c>
      <c r="D268" s="25"/>
      <c r="E268" s="2">
        <v>25</v>
      </c>
      <c r="F268" s="2">
        <v>25</v>
      </c>
      <c r="G268" s="2">
        <v>2</v>
      </c>
      <c r="H268" s="2">
        <v>0</v>
      </c>
      <c r="I268" s="2">
        <f aca="true" t="shared" si="15" ref="I268:I276">(F268+G268)-H268</f>
        <v>27</v>
      </c>
      <c r="J268" s="164">
        <f>I268+I271+I274+I277</f>
        <v>86</v>
      </c>
      <c r="K268" s="131" t="s">
        <v>36</v>
      </c>
      <c r="L268" s="173"/>
    </row>
    <row r="269" spans="1:12" ht="105" customHeight="1">
      <c r="A269" s="128"/>
      <c r="B269" s="160"/>
      <c r="C269" s="34" t="s">
        <v>269</v>
      </c>
      <c r="D269" s="35"/>
      <c r="E269" s="36">
        <v>15</v>
      </c>
      <c r="F269" s="36">
        <v>15</v>
      </c>
      <c r="G269" s="51">
        <v>0</v>
      </c>
      <c r="H269" s="51">
        <v>0</v>
      </c>
      <c r="I269" s="51">
        <f t="shared" si="15"/>
        <v>15</v>
      </c>
      <c r="J269" s="164"/>
      <c r="K269" s="164"/>
      <c r="L269" s="174"/>
    </row>
    <row r="270" spans="1:12" ht="91.5" customHeight="1">
      <c r="A270" s="128"/>
      <c r="B270" s="160"/>
      <c r="C270" s="38" t="s">
        <v>270</v>
      </c>
      <c r="D270" s="80"/>
      <c r="E270" s="36">
        <v>10</v>
      </c>
      <c r="F270" s="36">
        <v>10</v>
      </c>
      <c r="G270" s="36">
        <v>2</v>
      </c>
      <c r="H270" s="51">
        <v>0</v>
      </c>
      <c r="I270" s="51">
        <v>12</v>
      </c>
      <c r="J270" s="164"/>
      <c r="K270" s="164"/>
      <c r="L270" s="174"/>
    </row>
    <row r="271" spans="1:12" ht="30" customHeight="1">
      <c r="A271" s="128"/>
      <c r="B271" s="160"/>
      <c r="C271" s="79" t="s">
        <v>37</v>
      </c>
      <c r="D271" s="35"/>
      <c r="E271" s="51">
        <v>20</v>
      </c>
      <c r="F271" s="51">
        <v>20</v>
      </c>
      <c r="G271" s="36">
        <v>0</v>
      </c>
      <c r="H271" s="36">
        <v>0</v>
      </c>
      <c r="I271" s="51">
        <f t="shared" si="15"/>
        <v>20</v>
      </c>
      <c r="J271" s="164"/>
      <c r="K271" s="164"/>
      <c r="L271" s="174"/>
    </row>
    <row r="272" spans="1:12" ht="48" customHeight="1">
      <c r="A272" s="128"/>
      <c r="B272" s="160"/>
      <c r="C272" s="38" t="s">
        <v>271</v>
      </c>
      <c r="D272" s="35"/>
      <c r="E272" s="36">
        <v>10</v>
      </c>
      <c r="F272" s="36">
        <v>10</v>
      </c>
      <c r="G272" s="36">
        <v>0</v>
      </c>
      <c r="H272" s="36">
        <v>0</v>
      </c>
      <c r="I272" s="51">
        <f t="shared" si="15"/>
        <v>10</v>
      </c>
      <c r="J272" s="164"/>
      <c r="K272" s="164"/>
      <c r="L272" s="174"/>
    </row>
    <row r="273" spans="1:12" ht="36" customHeight="1">
      <c r="A273" s="128"/>
      <c r="B273" s="160"/>
      <c r="C273" s="38" t="s">
        <v>272</v>
      </c>
      <c r="D273" s="35"/>
      <c r="E273" s="36">
        <v>10</v>
      </c>
      <c r="F273" s="36">
        <v>10</v>
      </c>
      <c r="G273" s="36">
        <v>0</v>
      </c>
      <c r="H273" s="36">
        <v>0</v>
      </c>
      <c r="I273" s="51">
        <f t="shared" si="15"/>
        <v>10</v>
      </c>
      <c r="J273" s="164"/>
      <c r="K273" s="164"/>
      <c r="L273" s="174"/>
    </row>
    <row r="274" spans="1:12" ht="31.5" customHeight="1">
      <c r="A274" s="128"/>
      <c r="B274" s="160"/>
      <c r="C274" s="79" t="s">
        <v>25</v>
      </c>
      <c r="D274" s="35"/>
      <c r="E274" s="51">
        <v>20</v>
      </c>
      <c r="F274" s="51">
        <v>20</v>
      </c>
      <c r="G274" s="36">
        <v>0</v>
      </c>
      <c r="H274" s="51">
        <v>0</v>
      </c>
      <c r="I274" s="51">
        <f t="shared" si="15"/>
        <v>20</v>
      </c>
      <c r="J274" s="164"/>
      <c r="K274" s="164"/>
      <c r="L274" s="174"/>
    </row>
    <row r="275" spans="1:12" ht="22.5" customHeight="1">
      <c r="A275" s="128"/>
      <c r="B275" s="160"/>
      <c r="C275" s="38" t="s">
        <v>273</v>
      </c>
      <c r="D275" s="35"/>
      <c r="E275" s="36">
        <v>10</v>
      </c>
      <c r="F275" s="36">
        <v>10</v>
      </c>
      <c r="G275" s="36">
        <v>0</v>
      </c>
      <c r="H275" s="51">
        <v>0</v>
      </c>
      <c r="I275" s="51">
        <f t="shared" si="15"/>
        <v>10</v>
      </c>
      <c r="J275" s="164"/>
      <c r="K275" s="164"/>
      <c r="L275" s="174"/>
    </row>
    <row r="276" spans="1:12" ht="17.25" customHeight="1">
      <c r="A276" s="128"/>
      <c r="B276" s="160"/>
      <c r="C276" s="34" t="s">
        <v>143</v>
      </c>
      <c r="D276" s="35"/>
      <c r="E276" s="36">
        <v>10</v>
      </c>
      <c r="F276" s="36">
        <v>10</v>
      </c>
      <c r="G276" s="36">
        <v>0</v>
      </c>
      <c r="H276" s="36">
        <v>0</v>
      </c>
      <c r="I276" s="51">
        <f t="shared" si="15"/>
        <v>10</v>
      </c>
      <c r="J276" s="164"/>
      <c r="K276" s="164"/>
      <c r="L276" s="174"/>
    </row>
    <row r="277" spans="1:12" ht="20.25" customHeight="1">
      <c r="A277" s="128"/>
      <c r="B277" s="160"/>
      <c r="C277" s="54" t="s">
        <v>26</v>
      </c>
      <c r="D277" s="25"/>
      <c r="E277" s="2">
        <f>E278+E281</f>
        <v>20</v>
      </c>
      <c r="F277" s="2">
        <f>F278+F281</f>
        <v>20</v>
      </c>
      <c r="G277" s="2">
        <f>G278+G281</f>
        <v>0</v>
      </c>
      <c r="H277" s="2">
        <f>H278+H281</f>
        <v>1</v>
      </c>
      <c r="I277" s="2">
        <f>I278+I281</f>
        <v>19</v>
      </c>
      <c r="J277" s="164"/>
      <c r="K277" s="164"/>
      <c r="L277" s="174"/>
    </row>
    <row r="278" spans="1:12" ht="27">
      <c r="A278" s="128"/>
      <c r="B278" s="160"/>
      <c r="C278" s="21" t="s">
        <v>27</v>
      </c>
      <c r="D278" s="25"/>
      <c r="E278" s="2">
        <f>E279+E280</f>
        <v>10</v>
      </c>
      <c r="F278" s="2">
        <f>F279+F280</f>
        <v>10</v>
      </c>
      <c r="G278" s="2">
        <f>G279+G280</f>
        <v>0</v>
      </c>
      <c r="H278" s="2">
        <f>H279+H280</f>
        <v>1</v>
      </c>
      <c r="I278" s="2">
        <f>I279+I280</f>
        <v>9</v>
      </c>
      <c r="J278" s="164"/>
      <c r="K278" s="164"/>
      <c r="L278" s="174"/>
    </row>
    <row r="279" spans="1:12" ht="90" customHeight="1">
      <c r="A279" s="128"/>
      <c r="B279" s="160"/>
      <c r="C279" s="25" t="s">
        <v>39</v>
      </c>
      <c r="D279" s="25" t="s">
        <v>188</v>
      </c>
      <c r="E279" s="22">
        <v>7</v>
      </c>
      <c r="F279" s="22">
        <v>7</v>
      </c>
      <c r="G279" s="22">
        <v>0</v>
      </c>
      <c r="H279" s="22">
        <v>1</v>
      </c>
      <c r="I279" s="22">
        <f>E279-H279</f>
        <v>6</v>
      </c>
      <c r="J279" s="164"/>
      <c r="K279" s="164"/>
      <c r="L279" s="174"/>
    </row>
    <row r="280" spans="1:12" ht="58.5" customHeight="1">
      <c r="A280" s="128"/>
      <c r="B280" s="160"/>
      <c r="C280" s="25" t="s">
        <v>40</v>
      </c>
      <c r="D280" s="25"/>
      <c r="E280" s="22">
        <v>3</v>
      </c>
      <c r="F280" s="22">
        <v>3</v>
      </c>
      <c r="G280" s="22">
        <v>0</v>
      </c>
      <c r="H280" s="22">
        <v>0</v>
      </c>
      <c r="I280" s="22">
        <v>3</v>
      </c>
      <c r="J280" s="164"/>
      <c r="K280" s="164"/>
      <c r="L280" s="174"/>
    </row>
    <row r="281" spans="1:12" ht="27">
      <c r="A281" s="128"/>
      <c r="B281" s="160"/>
      <c r="C281" s="21" t="s">
        <v>30</v>
      </c>
      <c r="D281" s="25"/>
      <c r="E281" s="2">
        <f>E282+E283+E284</f>
        <v>10</v>
      </c>
      <c r="F281" s="2">
        <f>F282+F283+F284</f>
        <v>10</v>
      </c>
      <c r="G281" s="2">
        <f>G282+G283+G284</f>
        <v>0</v>
      </c>
      <c r="H281" s="2">
        <f>H282+H283+H284</f>
        <v>0</v>
      </c>
      <c r="I281" s="2">
        <f>I282+I283+I284</f>
        <v>10</v>
      </c>
      <c r="J281" s="164"/>
      <c r="K281" s="164"/>
      <c r="L281" s="174"/>
    </row>
    <row r="282" spans="1:12" ht="92.25" customHeight="1">
      <c r="A282" s="128"/>
      <c r="B282" s="160"/>
      <c r="C282" s="25" t="s">
        <v>97</v>
      </c>
      <c r="D282" s="25"/>
      <c r="E282" s="22">
        <v>5</v>
      </c>
      <c r="F282" s="22">
        <v>5</v>
      </c>
      <c r="G282" s="22">
        <v>0</v>
      </c>
      <c r="H282" s="22">
        <v>0</v>
      </c>
      <c r="I282" s="22">
        <v>5</v>
      </c>
      <c r="J282" s="164"/>
      <c r="K282" s="164"/>
      <c r="L282" s="174"/>
    </row>
    <row r="283" spans="1:12" ht="54" customHeight="1">
      <c r="A283" s="128"/>
      <c r="B283" s="160"/>
      <c r="C283" s="25" t="s">
        <v>32</v>
      </c>
      <c r="D283" s="25"/>
      <c r="E283" s="22">
        <v>3</v>
      </c>
      <c r="F283" s="22">
        <v>3</v>
      </c>
      <c r="G283" s="22">
        <v>0</v>
      </c>
      <c r="H283" s="22">
        <v>0</v>
      </c>
      <c r="I283" s="22">
        <v>3</v>
      </c>
      <c r="J283" s="164"/>
      <c r="K283" s="164"/>
      <c r="L283" s="174"/>
    </row>
    <row r="284" spans="1:12" ht="62.25" customHeight="1">
      <c r="A284" s="128"/>
      <c r="B284" s="160"/>
      <c r="C284" s="25" t="s">
        <v>66</v>
      </c>
      <c r="D284" s="25"/>
      <c r="E284" s="22">
        <v>2</v>
      </c>
      <c r="F284" s="22">
        <v>2</v>
      </c>
      <c r="G284" s="22">
        <v>0</v>
      </c>
      <c r="H284" s="22">
        <v>0</v>
      </c>
      <c r="I284" s="22">
        <v>2</v>
      </c>
      <c r="J284" s="164"/>
      <c r="K284" s="164"/>
      <c r="L284" s="175"/>
    </row>
    <row r="285" spans="1:12" ht="18" customHeight="1">
      <c r="A285" s="128">
        <v>17</v>
      </c>
      <c r="B285" s="161" t="s">
        <v>98</v>
      </c>
      <c r="C285" s="54" t="s">
        <v>22</v>
      </c>
      <c r="D285" s="25"/>
      <c r="E285" s="2">
        <v>25</v>
      </c>
      <c r="F285" s="2">
        <v>25</v>
      </c>
      <c r="G285" s="6">
        <v>0</v>
      </c>
      <c r="H285" s="6">
        <v>0</v>
      </c>
      <c r="I285" s="2">
        <f aca="true" t="shared" si="16" ref="I285:I293">(F285+G285)-H285</f>
        <v>25</v>
      </c>
      <c r="J285" s="161">
        <f>I285+I288+I291+I294</f>
        <v>85</v>
      </c>
      <c r="K285" s="161" t="s">
        <v>36</v>
      </c>
      <c r="L285" s="173"/>
    </row>
    <row r="286" spans="1:12" ht="130.5" customHeight="1">
      <c r="A286" s="128"/>
      <c r="B286" s="162"/>
      <c r="C286" s="25" t="s">
        <v>274</v>
      </c>
      <c r="D286" s="35"/>
      <c r="E286" s="36">
        <v>15</v>
      </c>
      <c r="F286" s="36">
        <v>15</v>
      </c>
      <c r="G286" s="78">
        <v>0</v>
      </c>
      <c r="H286" s="78">
        <v>0</v>
      </c>
      <c r="I286" s="51">
        <f t="shared" si="16"/>
        <v>15</v>
      </c>
      <c r="J286" s="162"/>
      <c r="K286" s="162"/>
      <c r="L286" s="174"/>
    </row>
    <row r="287" spans="1:12" ht="182.25" customHeight="1">
      <c r="A287" s="128"/>
      <c r="B287" s="162"/>
      <c r="C287" s="21" t="s">
        <v>275</v>
      </c>
      <c r="D287" s="35"/>
      <c r="E287" s="36">
        <v>10</v>
      </c>
      <c r="F287" s="36">
        <v>10</v>
      </c>
      <c r="G287" s="78">
        <v>0</v>
      </c>
      <c r="H287" s="78">
        <v>0</v>
      </c>
      <c r="I287" s="51">
        <f t="shared" si="16"/>
        <v>10</v>
      </c>
      <c r="J287" s="162"/>
      <c r="K287" s="162"/>
      <c r="L287" s="174"/>
    </row>
    <row r="288" spans="1:12" ht="28.5" customHeight="1">
      <c r="A288" s="128"/>
      <c r="B288" s="162"/>
      <c r="C288" s="54" t="s">
        <v>37</v>
      </c>
      <c r="D288" s="35"/>
      <c r="E288" s="51">
        <v>20</v>
      </c>
      <c r="F288" s="51">
        <v>20</v>
      </c>
      <c r="G288" s="78">
        <v>0</v>
      </c>
      <c r="H288" s="78">
        <v>0</v>
      </c>
      <c r="I288" s="51">
        <f t="shared" si="16"/>
        <v>20</v>
      </c>
      <c r="J288" s="162"/>
      <c r="K288" s="162"/>
      <c r="L288" s="174"/>
    </row>
    <row r="289" spans="1:12" ht="40.5" customHeight="1">
      <c r="A289" s="128"/>
      <c r="B289" s="162"/>
      <c r="C289" s="21" t="s">
        <v>276</v>
      </c>
      <c r="D289" s="35"/>
      <c r="E289" s="36">
        <v>10</v>
      </c>
      <c r="F289" s="36">
        <v>10</v>
      </c>
      <c r="G289" s="78">
        <v>0</v>
      </c>
      <c r="H289" s="78">
        <v>0</v>
      </c>
      <c r="I289" s="51">
        <f t="shared" si="16"/>
        <v>10</v>
      </c>
      <c r="J289" s="162"/>
      <c r="K289" s="162"/>
      <c r="L289" s="174"/>
    </row>
    <row r="290" spans="1:12" ht="30.75" customHeight="1">
      <c r="A290" s="128"/>
      <c r="B290" s="162"/>
      <c r="C290" s="25" t="s">
        <v>277</v>
      </c>
      <c r="D290" s="35"/>
      <c r="E290" s="36">
        <v>10</v>
      </c>
      <c r="F290" s="36">
        <v>10</v>
      </c>
      <c r="G290" s="37">
        <v>0</v>
      </c>
      <c r="H290" s="78">
        <v>0</v>
      </c>
      <c r="I290" s="51">
        <f t="shared" si="16"/>
        <v>10</v>
      </c>
      <c r="J290" s="162"/>
      <c r="K290" s="162"/>
      <c r="L290" s="174"/>
    </row>
    <row r="291" spans="1:12" ht="30" customHeight="1">
      <c r="A291" s="128"/>
      <c r="B291" s="162"/>
      <c r="C291" s="54" t="s">
        <v>25</v>
      </c>
      <c r="D291" s="35"/>
      <c r="E291" s="51">
        <v>20</v>
      </c>
      <c r="F291" s="51">
        <v>20</v>
      </c>
      <c r="G291" s="51">
        <f>G293+G292</f>
        <v>0</v>
      </c>
      <c r="H291" s="51">
        <v>0</v>
      </c>
      <c r="I291" s="51">
        <f t="shared" si="16"/>
        <v>20</v>
      </c>
      <c r="J291" s="162"/>
      <c r="K291" s="162"/>
      <c r="L291" s="174"/>
    </row>
    <row r="292" spans="1:12" ht="28.5" customHeight="1">
      <c r="A292" s="128"/>
      <c r="B292" s="162"/>
      <c r="C292" s="21" t="s">
        <v>278</v>
      </c>
      <c r="D292" s="35"/>
      <c r="E292" s="36">
        <v>10</v>
      </c>
      <c r="F292" s="36">
        <v>10</v>
      </c>
      <c r="G292" s="36">
        <v>0</v>
      </c>
      <c r="H292" s="36">
        <v>0</v>
      </c>
      <c r="I292" s="51">
        <f t="shared" si="16"/>
        <v>10</v>
      </c>
      <c r="J292" s="162"/>
      <c r="K292" s="162"/>
      <c r="L292" s="174"/>
    </row>
    <row r="293" spans="1:12" ht="22.5" customHeight="1">
      <c r="A293" s="128"/>
      <c r="B293" s="162"/>
      <c r="C293" s="21" t="s">
        <v>131</v>
      </c>
      <c r="D293" s="43"/>
      <c r="E293" s="36">
        <v>10</v>
      </c>
      <c r="F293" s="36">
        <v>10</v>
      </c>
      <c r="G293" s="36">
        <v>0</v>
      </c>
      <c r="H293" s="36">
        <v>0</v>
      </c>
      <c r="I293" s="36">
        <f t="shared" si="16"/>
        <v>10</v>
      </c>
      <c r="J293" s="162"/>
      <c r="K293" s="162"/>
      <c r="L293" s="174"/>
    </row>
    <row r="294" spans="1:12" ht="15" customHeight="1">
      <c r="A294" s="128"/>
      <c r="B294" s="162"/>
      <c r="C294" s="54" t="s">
        <v>26</v>
      </c>
      <c r="D294" s="25"/>
      <c r="E294" s="51">
        <f>E295+E298</f>
        <v>20</v>
      </c>
      <c r="F294" s="51">
        <f>F295+F298</f>
        <v>20</v>
      </c>
      <c r="G294" s="51">
        <f>G295+G298</f>
        <v>0</v>
      </c>
      <c r="H294" s="51">
        <f>H295+H298</f>
        <v>0</v>
      </c>
      <c r="I294" s="51">
        <f>I295+I298</f>
        <v>20</v>
      </c>
      <c r="J294" s="162"/>
      <c r="K294" s="162"/>
      <c r="L294" s="174"/>
    </row>
    <row r="295" spans="1:12" ht="30.75" customHeight="1">
      <c r="A295" s="128"/>
      <c r="B295" s="162"/>
      <c r="C295" s="21" t="s">
        <v>27</v>
      </c>
      <c r="D295" s="25"/>
      <c r="E295" s="2">
        <f>E296+E297</f>
        <v>10</v>
      </c>
      <c r="F295" s="2">
        <f>F296+F297</f>
        <v>10</v>
      </c>
      <c r="G295" s="2">
        <f>G296+G297</f>
        <v>0</v>
      </c>
      <c r="H295" s="2">
        <f>H296+H297</f>
        <v>0</v>
      </c>
      <c r="I295" s="2">
        <f>I296+I297</f>
        <v>10</v>
      </c>
      <c r="J295" s="162"/>
      <c r="K295" s="162"/>
      <c r="L295" s="174"/>
    </row>
    <row r="296" spans="1:12" ht="74.25" customHeight="1">
      <c r="A296" s="128"/>
      <c r="B296" s="162"/>
      <c r="C296" s="25" t="s">
        <v>69</v>
      </c>
      <c r="D296" s="25"/>
      <c r="E296" s="22">
        <v>7</v>
      </c>
      <c r="F296" s="22">
        <v>7</v>
      </c>
      <c r="G296" s="33">
        <v>0</v>
      </c>
      <c r="H296" s="33">
        <v>0</v>
      </c>
      <c r="I296" s="22">
        <v>7</v>
      </c>
      <c r="J296" s="162"/>
      <c r="K296" s="162"/>
      <c r="L296" s="174"/>
    </row>
    <row r="297" spans="1:12" ht="54" customHeight="1">
      <c r="A297" s="128"/>
      <c r="B297" s="162"/>
      <c r="C297" s="25" t="s">
        <v>64</v>
      </c>
      <c r="D297" s="25"/>
      <c r="E297" s="22">
        <v>3</v>
      </c>
      <c r="F297" s="22">
        <v>3</v>
      </c>
      <c r="G297" s="33">
        <v>0</v>
      </c>
      <c r="H297" s="33">
        <v>0</v>
      </c>
      <c r="I297" s="22">
        <v>3</v>
      </c>
      <c r="J297" s="162"/>
      <c r="K297" s="162"/>
      <c r="L297" s="174"/>
    </row>
    <row r="298" spans="1:12" ht="27.75" customHeight="1">
      <c r="A298" s="128"/>
      <c r="B298" s="162"/>
      <c r="C298" s="21" t="s">
        <v>30</v>
      </c>
      <c r="D298" s="25"/>
      <c r="E298" s="2">
        <f>E299+E300+E301</f>
        <v>10</v>
      </c>
      <c r="F298" s="2">
        <f>F299+F300+F301</f>
        <v>10</v>
      </c>
      <c r="G298" s="2">
        <f>G299+G300+G301</f>
        <v>0</v>
      </c>
      <c r="H298" s="2">
        <f>H299+H300+H301</f>
        <v>0</v>
      </c>
      <c r="I298" s="2">
        <f>I299+I300+I301</f>
        <v>10</v>
      </c>
      <c r="J298" s="162"/>
      <c r="K298" s="162"/>
      <c r="L298" s="174"/>
    </row>
    <row r="299" spans="1:12" ht="95.25" customHeight="1">
      <c r="A299" s="128"/>
      <c r="B299" s="162"/>
      <c r="C299" s="25" t="s">
        <v>41</v>
      </c>
      <c r="D299" s="25"/>
      <c r="E299" s="22">
        <v>5</v>
      </c>
      <c r="F299" s="22">
        <v>5</v>
      </c>
      <c r="G299" s="33">
        <v>0</v>
      </c>
      <c r="H299" s="33">
        <v>0</v>
      </c>
      <c r="I299" s="22">
        <v>5</v>
      </c>
      <c r="J299" s="162"/>
      <c r="K299" s="162"/>
      <c r="L299" s="174"/>
    </row>
    <row r="300" spans="1:12" ht="57" customHeight="1">
      <c r="A300" s="128"/>
      <c r="B300" s="162"/>
      <c r="C300" s="25" t="s">
        <v>42</v>
      </c>
      <c r="D300" s="25"/>
      <c r="E300" s="22">
        <v>3</v>
      </c>
      <c r="F300" s="22">
        <v>3</v>
      </c>
      <c r="G300" s="33">
        <v>0</v>
      </c>
      <c r="H300" s="33">
        <v>0</v>
      </c>
      <c r="I300" s="22">
        <v>3</v>
      </c>
      <c r="J300" s="162"/>
      <c r="K300" s="162"/>
      <c r="L300" s="174"/>
    </row>
    <row r="301" spans="1:12" ht="57" customHeight="1">
      <c r="A301" s="128"/>
      <c r="B301" s="163"/>
      <c r="C301" s="25" t="s">
        <v>33</v>
      </c>
      <c r="D301" s="25"/>
      <c r="E301" s="22">
        <v>2</v>
      </c>
      <c r="F301" s="22">
        <v>2</v>
      </c>
      <c r="G301" s="33">
        <v>0</v>
      </c>
      <c r="H301" s="33">
        <v>0</v>
      </c>
      <c r="I301" s="22">
        <v>2</v>
      </c>
      <c r="J301" s="163"/>
      <c r="K301" s="163"/>
      <c r="L301" s="175"/>
    </row>
    <row r="302" spans="1:12" ht="31.5" customHeight="1">
      <c r="A302" s="128">
        <v>18</v>
      </c>
      <c r="B302" s="158" t="s">
        <v>99</v>
      </c>
      <c r="C302" s="54" t="s">
        <v>100</v>
      </c>
      <c r="D302" s="25"/>
      <c r="E302" s="2">
        <v>30</v>
      </c>
      <c r="F302" s="2">
        <v>30</v>
      </c>
      <c r="G302" s="2">
        <v>0</v>
      </c>
      <c r="H302" s="2">
        <v>0</v>
      </c>
      <c r="I302" s="2">
        <v>30</v>
      </c>
      <c r="J302" s="164">
        <v>85</v>
      </c>
      <c r="K302" s="164" t="s">
        <v>36</v>
      </c>
      <c r="L302" s="156"/>
    </row>
    <row r="303" spans="1:12" ht="42.75" customHeight="1">
      <c r="A303" s="128"/>
      <c r="B303" s="158"/>
      <c r="C303" s="21" t="s">
        <v>154</v>
      </c>
      <c r="D303" s="25"/>
      <c r="E303" s="22">
        <v>15</v>
      </c>
      <c r="F303" s="22">
        <v>15</v>
      </c>
      <c r="G303" s="22">
        <v>0</v>
      </c>
      <c r="H303" s="22">
        <v>0</v>
      </c>
      <c r="I303" s="22">
        <v>15</v>
      </c>
      <c r="J303" s="164"/>
      <c r="K303" s="164"/>
      <c r="L303" s="156"/>
    </row>
    <row r="304" spans="1:12" ht="25.5" customHeight="1">
      <c r="A304" s="128"/>
      <c r="B304" s="158"/>
      <c r="C304" s="21" t="s">
        <v>101</v>
      </c>
      <c r="D304" s="25"/>
      <c r="E304" s="22">
        <v>15</v>
      </c>
      <c r="F304" s="22">
        <v>15</v>
      </c>
      <c r="G304" s="22">
        <v>0</v>
      </c>
      <c r="H304" s="22">
        <v>0</v>
      </c>
      <c r="I304" s="22">
        <v>15</v>
      </c>
      <c r="J304" s="164"/>
      <c r="K304" s="164"/>
      <c r="L304" s="156"/>
    </row>
    <row r="305" spans="1:12" ht="36.75" customHeight="1">
      <c r="A305" s="128"/>
      <c r="B305" s="158"/>
      <c r="C305" s="54" t="s">
        <v>102</v>
      </c>
      <c r="D305" s="25"/>
      <c r="E305" s="2">
        <v>25</v>
      </c>
      <c r="F305" s="2">
        <v>25</v>
      </c>
      <c r="G305" s="2">
        <v>0</v>
      </c>
      <c r="H305" s="2">
        <v>0</v>
      </c>
      <c r="I305" s="2">
        <v>25</v>
      </c>
      <c r="J305" s="164"/>
      <c r="K305" s="164"/>
      <c r="L305" s="156"/>
    </row>
    <row r="306" spans="1:12" ht="30" customHeight="1">
      <c r="A306" s="128"/>
      <c r="B306" s="158"/>
      <c r="C306" s="21" t="s">
        <v>103</v>
      </c>
      <c r="D306" s="25"/>
      <c r="E306" s="22">
        <v>15</v>
      </c>
      <c r="F306" s="22">
        <v>15</v>
      </c>
      <c r="G306" s="22">
        <v>0</v>
      </c>
      <c r="H306" s="22">
        <v>0</v>
      </c>
      <c r="I306" s="22">
        <v>15</v>
      </c>
      <c r="J306" s="164"/>
      <c r="K306" s="164"/>
      <c r="L306" s="156"/>
    </row>
    <row r="307" spans="1:12" ht="18" customHeight="1">
      <c r="A307" s="128"/>
      <c r="B307" s="158"/>
      <c r="C307" s="21" t="s">
        <v>104</v>
      </c>
      <c r="D307" s="25"/>
      <c r="E307" s="22">
        <v>10</v>
      </c>
      <c r="F307" s="22">
        <v>10</v>
      </c>
      <c r="G307" s="22">
        <v>0</v>
      </c>
      <c r="H307" s="22">
        <v>0</v>
      </c>
      <c r="I307" s="22">
        <v>10</v>
      </c>
      <c r="J307" s="164"/>
      <c r="K307" s="164"/>
      <c r="L307" s="156"/>
    </row>
    <row r="308" spans="1:12" ht="17.25" customHeight="1">
      <c r="A308" s="128"/>
      <c r="B308" s="158"/>
      <c r="C308" s="54" t="s">
        <v>105</v>
      </c>
      <c r="D308" s="25"/>
      <c r="E308" s="2">
        <f>E309+E312</f>
        <v>30</v>
      </c>
      <c r="F308" s="2">
        <f>F309+F312</f>
        <v>30</v>
      </c>
      <c r="G308" s="2">
        <f>G309+G312</f>
        <v>0</v>
      </c>
      <c r="H308" s="2">
        <f>H309+H312</f>
        <v>0</v>
      </c>
      <c r="I308" s="2">
        <f>I309+I312</f>
        <v>30</v>
      </c>
      <c r="J308" s="164"/>
      <c r="K308" s="164"/>
      <c r="L308" s="156"/>
    </row>
    <row r="309" spans="1:12" ht="30" customHeight="1">
      <c r="A309" s="128"/>
      <c r="B309" s="158"/>
      <c r="C309" s="21" t="s">
        <v>106</v>
      </c>
      <c r="D309" s="25"/>
      <c r="E309" s="2">
        <f>E310+E311</f>
        <v>15</v>
      </c>
      <c r="F309" s="2">
        <f>F310+F311</f>
        <v>15</v>
      </c>
      <c r="G309" s="2">
        <f>G310+G311</f>
        <v>0</v>
      </c>
      <c r="H309" s="2">
        <f>H310+H311</f>
        <v>0</v>
      </c>
      <c r="I309" s="2">
        <f>I310+I311</f>
        <v>15</v>
      </c>
      <c r="J309" s="164"/>
      <c r="K309" s="164"/>
      <c r="L309" s="156"/>
    </row>
    <row r="310" spans="1:12" ht="69" customHeight="1">
      <c r="A310" s="128"/>
      <c r="B310" s="158"/>
      <c r="C310" s="25" t="s">
        <v>39</v>
      </c>
      <c r="D310" s="25"/>
      <c r="E310" s="22">
        <v>10</v>
      </c>
      <c r="F310" s="22">
        <v>10</v>
      </c>
      <c r="G310" s="33">
        <v>0</v>
      </c>
      <c r="H310" s="22">
        <v>0</v>
      </c>
      <c r="I310" s="22">
        <f>E310-H310</f>
        <v>10</v>
      </c>
      <c r="J310" s="164"/>
      <c r="K310" s="164"/>
      <c r="L310" s="156"/>
    </row>
    <row r="311" spans="1:12" ht="54" customHeight="1">
      <c r="A311" s="128"/>
      <c r="B311" s="158"/>
      <c r="C311" s="25" t="s">
        <v>40</v>
      </c>
      <c r="D311" s="25"/>
      <c r="E311" s="22">
        <v>5</v>
      </c>
      <c r="F311" s="22">
        <v>5</v>
      </c>
      <c r="G311" s="33">
        <v>0</v>
      </c>
      <c r="H311" s="22">
        <v>0</v>
      </c>
      <c r="I311" s="22">
        <v>5</v>
      </c>
      <c r="J311" s="164"/>
      <c r="K311" s="164"/>
      <c r="L311" s="156"/>
    </row>
    <row r="312" spans="1:12" ht="32.25" customHeight="1">
      <c r="A312" s="128"/>
      <c r="B312" s="158"/>
      <c r="C312" s="21" t="s">
        <v>107</v>
      </c>
      <c r="D312" s="25"/>
      <c r="E312" s="2">
        <f>E313+E314+E315</f>
        <v>15</v>
      </c>
      <c r="F312" s="2">
        <f>F313+F314+F315</f>
        <v>15</v>
      </c>
      <c r="G312" s="2">
        <f>G313+G314+G315</f>
        <v>0</v>
      </c>
      <c r="H312" s="2">
        <f>H313+H314+H315</f>
        <v>0</v>
      </c>
      <c r="I312" s="2">
        <f>I313+I314+I315</f>
        <v>15</v>
      </c>
      <c r="J312" s="164"/>
      <c r="K312" s="164"/>
      <c r="L312" s="156"/>
    </row>
    <row r="313" spans="1:12" ht="81" customHeight="1">
      <c r="A313" s="128"/>
      <c r="B313" s="158"/>
      <c r="C313" s="25" t="s">
        <v>41</v>
      </c>
      <c r="D313" s="25"/>
      <c r="E313" s="22">
        <v>5</v>
      </c>
      <c r="F313" s="22">
        <v>5</v>
      </c>
      <c r="G313" s="33">
        <v>0</v>
      </c>
      <c r="H313" s="22">
        <v>0</v>
      </c>
      <c r="I313" s="22">
        <v>5</v>
      </c>
      <c r="J313" s="164"/>
      <c r="K313" s="164"/>
      <c r="L313" s="156"/>
    </row>
    <row r="314" spans="1:12" ht="54" customHeight="1">
      <c r="A314" s="128"/>
      <c r="B314" s="158"/>
      <c r="C314" s="25" t="s">
        <v>42</v>
      </c>
      <c r="D314" s="25"/>
      <c r="E314" s="22">
        <v>5</v>
      </c>
      <c r="F314" s="22">
        <v>5</v>
      </c>
      <c r="G314" s="33">
        <v>0</v>
      </c>
      <c r="H314" s="22">
        <v>0</v>
      </c>
      <c r="I314" s="22">
        <v>5</v>
      </c>
      <c r="J314" s="164"/>
      <c r="K314" s="164"/>
      <c r="L314" s="156"/>
    </row>
    <row r="315" spans="1:12" ht="55.5" customHeight="1">
      <c r="A315" s="128"/>
      <c r="B315" s="158"/>
      <c r="C315" s="25" t="s">
        <v>33</v>
      </c>
      <c r="D315" s="25"/>
      <c r="E315" s="22">
        <v>5</v>
      </c>
      <c r="F315" s="22">
        <v>5</v>
      </c>
      <c r="G315" s="22">
        <v>0</v>
      </c>
      <c r="H315" s="22">
        <v>0</v>
      </c>
      <c r="I315" s="22">
        <v>5</v>
      </c>
      <c r="J315" s="164"/>
      <c r="K315" s="164"/>
      <c r="L315" s="156"/>
    </row>
    <row r="316" spans="1:12" ht="21" customHeight="1">
      <c r="A316" s="135">
        <v>19</v>
      </c>
      <c r="B316" s="151" t="s">
        <v>129</v>
      </c>
      <c r="C316" s="81" t="s">
        <v>37</v>
      </c>
      <c r="D316" s="25"/>
      <c r="E316" s="2">
        <v>30</v>
      </c>
      <c r="F316" s="2">
        <v>30</v>
      </c>
      <c r="G316" s="2">
        <v>0</v>
      </c>
      <c r="H316" s="2">
        <v>0</v>
      </c>
      <c r="I316" s="2">
        <f aca="true" t="shared" si="17" ref="I316:I321">(F316+G316)-H316</f>
        <v>30</v>
      </c>
      <c r="J316" s="151">
        <f>I316+I319+I322</f>
        <v>85</v>
      </c>
      <c r="K316" s="151" t="s">
        <v>36</v>
      </c>
      <c r="L316" s="161"/>
    </row>
    <row r="317" spans="1:12" ht="30" customHeight="1">
      <c r="A317" s="137"/>
      <c r="B317" s="151"/>
      <c r="C317" s="48" t="s">
        <v>137</v>
      </c>
      <c r="D317" s="25"/>
      <c r="E317" s="22">
        <v>15</v>
      </c>
      <c r="F317" s="22">
        <v>15</v>
      </c>
      <c r="G317" s="22">
        <v>0</v>
      </c>
      <c r="H317" s="22">
        <v>0</v>
      </c>
      <c r="I317" s="22">
        <f t="shared" si="17"/>
        <v>15</v>
      </c>
      <c r="J317" s="151"/>
      <c r="K317" s="151"/>
      <c r="L317" s="162"/>
    </row>
    <row r="318" spans="1:12" ht="23.25" customHeight="1">
      <c r="A318" s="137"/>
      <c r="B318" s="151"/>
      <c r="C318" s="48" t="s">
        <v>141</v>
      </c>
      <c r="D318" s="25"/>
      <c r="E318" s="22">
        <v>15</v>
      </c>
      <c r="F318" s="22">
        <v>15</v>
      </c>
      <c r="G318" s="22">
        <v>0</v>
      </c>
      <c r="H318" s="22">
        <v>0</v>
      </c>
      <c r="I318" s="22">
        <f t="shared" si="17"/>
        <v>15</v>
      </c>
      <c r="J318" s="151"/>
      <c r="K318" s="151"/>
      <c r="L318" s="162"/>
    </row>
    <row r="319" spans="1:12" ht="34.5" customHeight="1">
      <c r="A319" s="137"/>
      <c r="B319" s="151"/>
      <c r="C319" s="81" t="s">
        <v>25</v>
      </c>
      <c r="D319" s="25"/>
      <c r="E319" s="2">
        <v>25</v>
      </c>
      <c r="F319" s="2">
        <v>25</v>
      </c>
      <c r="G319" s="2">
        <v>0</v>
      </c>
      <c r="H319" s="2">
        <v>0</v>
      </c>
      <c r="I319" s="2">
        <f t="shared" si="17"/>
        <v>25</v>
      </c>
      <c r="J319" s="151"/>
      <c r="K319" s="151"/>
      <c r="L319" s="162"/>
    </row>
    <row r="320" spans="1:12" ht="30.75" customHeight="1">
      <c r="A320" s="137"/>
      <c r="B320" s="151"/>
      <c r="C320" s="48" t="s">
        <v>128</v>
      </c>
      <c r="D320" s="25"/>
      <c r="E320" s="22">
        <v>15</v>
      </c>
      <c r="F320" s="22">
        <v>15</v>
      </c>
      <c r="G320" s="22">
        <v>0</v>
      </c>
      <c r="H320" s="22">
        <v>0</v>
      </c>
      <c r="I320" s="22">
        <f t="shared" si="17"/>
        <v>15</v>
      </c>
      <c r="J320" s="151"/>
      <c r="K320" s="151"/>
      <c r="L320" s="162"/>
    </row>
    <row r="321" spans="1:12" ht="21" customHeight="1">
      <c r="A321" s="137"/>
      <c r="B321" s="151"/>
      <c r="C321" s="49" t="s">
        <v>143</v>
      </c>
      <c r="D321" s="25"/>
      <c r="E321" s="22">
        <v>10</v>
      </c>
      <c r="F321" s="22">
        <v>10</v>
      </c>
      <c r="G321" s="22">
        <v>0</v>
      </c>
      <c r="H321" s="22">
        <v>0</v>
      </c>
      <c r="I321" s="22">
        <f t="shared" si="17"/>
        <v>10</v>
      </c>
      <c r="J321" s="151"/>
      <c r="K321" s="151"/>
      <c r="L321" s="162"/>
    </row>
    <row r="322" spans="1:12" ht="19.5" customHeight="1">
      <c r="A322" s="137"/>
      <c r="B322" s="151"/>
      <c r="C322" s="54" t="s">
        <v>108</v>
      </c>
      <c r="D322" s="25"/>
      <c r="E322" s="2">
        <f>E323+E326</f>
        <v>30</v>
      </c>
      <c r="F322" s="2">
        <f>F323+F326</f>
        <v>30</v>
      </c>
      <c r="G322" s="2">
        <f>G323+G326</f>
        <v>0</v>
      </c>
      <c r="H322" s="2">
        <f>H323+H326</f>
        <v>0</v>
      </c>
      <c r="I322" s="2">
        <f>I323+I326</f>
        <v>30</v>
      </c>
      <c r="J322" s="151"/>
      <c r="K322" s="151"/>
      <c r="L322" s="162"/>
    </row>
    <row r="323" spans="1:12" ht="31.5" customHeight="1">
      <c r="A323" s="137"/>
      <c r="B323" s="151"/>
      <c r="C323" s="75" t="s">
        <v>109</v>
      </c>
      <c r="D323" s="25"/>
      <c r="E323" s="22">
        <f>E324+E325</f>
        <v>15</v>
      </c>
      <c r="F323" s="22">
        <f>F324+F325</f>
        <v>15</v>
      </c>
      <c r="G323" s="22">
        <f>G324+G325</f>
        <v>0</v>
      </c>
      <c r="H323" s="22">
        <f>H324+H325</f>
        <v>0</v>
      </c>
      <c r="I323" s="22">
        <f>I324+I325</f>
        <v>15</v>
      </c>
      <c r="J323" s="151"/>
      <c r="K323" s="151"/>
      <c r="L323" s="162"/>
    </row>
    <row r="324" spans="1:12" ht="101.25" customHeight="1">
      <c r="A324" s="137"/>
      <c r="B324" s="151"/>
      <c r="C324" s="24" t="s">
        <v>110</v>
      </c>
      <c r="D324" s="25"/>
      <c r="E324" s="22">
        <v>10</v>
      </c>
      <c r="F324" s="22">
        <v>10</v>
      </c>
      <c r="G324" s="22">
        <v>0</v>
      </c>
      <c r="H324" s="22">
        <v>0</v>
      </c>
      <c r="I324" s="22">
        <f>E324-H324</f>
        <v>10</v>
      </c>
      <c r="J324" s="151"/>
      <c r="K324" s="151"/>
      <c r="L324" s="162"/>
    </row>
    <row r="325" spans="1:12" ht="59.25" customHeight="1">
      <c r="A325" s="137"/>
      <c r="B325" s="151"/>
      <c r="C325" s="24" t="s">
        <v>111</v>
      </c>
      <c r="D325" s="25"/>
      <c r="E325" s="22">
        <v>5</v>
      </c>
      <c r="F325" s="22">
        <v>5</v>
      </c>
      <c r="G325" s="22">
        <v>0</v>
      </c>
      <c r="H325" s="22">
        <v>0</v>
      </c>
      <c r="I325" s="22">
        <v>5</v>
      </c>
      <c r="J325" s="151"/>
      <c r="K325" s="151"/>
      <c r="L325" s="162"/>
    </row>
    <row r="326" spans="1:12" ht="31.5" customHeight="1">
      <c r="A326" s="137"/>
      <c r="B326" s="151"/>
      <c r="C326" s="21" t="s">
        <v>107</v>
      </c>
      <c r="D326" s="25"/>
      <c r="E326" s="22">
        <f>E327+E328+E329</f>
        <v>15</v>
      </c>
      <c r="F326" s="22">
        <f>F327+F328+F329</f>
        <v>15</v>
      </c>
      <c r="G326" s="22">
        <f>G327+G328+G329</f>
        <v>0</v>
      </c>
      <c r="H326" s="22">
        <f>H327+H328+H329</f>
        <v>0</v>
      </c>
      <c r="I326" s="22">
        <f>I327+I328+I329</f>
        <v>15</v>
      </c>
      <c r="J326" s="151"/>
      <c r="K326" s="151"/>
      <c r="L326" s="162"/>
    </row>
    <row r="327" spans="1:12" ht="111" customHeight="1">
      <c r="A327" s="137"/>
      <c r="B327" s="151"/>
      <c r="C327" s="24" t="s">
        <v>112</v>
      </c>
      <c r="D327" s="25"/>
      <c r="E327" s="22">
        <v>5</v>
      </c>
      <c r="F327" s="22">
        <v>5</v>
      </c>
      <c r="G327" s="22">
        <v>0</v>
      </c>
      <c r="H327" s="22">
        <v>0</v>
      </c>
      <c r="I327" s="22">
        <v>5</v>
      </c>
      <c r="J327" s="151"/>
      <c r="K327" s="151"/>
      <c r="L327" s="162"/>
    </row>
    <row r="328" spans="1:12" ht="57.75" customHeight="1">
      <c r="A328" s="137"/>
      <c r="B328" s="151"/>
      <c r="C328" s="24" t="s">
        <v>113</v>
      </c>
      <c r="D328" s="25"/>
      <c r="E328" s="22">
        <v>5</v>
      </c>
      <c r="F328" s="22">
        <v>5</v>
      </c>
      <c r="G328" s="22">
        <v>0</v>
      </c>
      <c r="H328" s="22">
        <v>0</v>
      </c>
      <c r="I328" s="22">
        <v>5</v>
      </c>
      <c r="J328" s="151"/>
      <c r="K328" s="151"/>
      <c r="L328" s="162"/>
    </row>
    <row r="329" spans="1:12" ht="58.5" customHeight="1">
      <c r="A329" s="137"/>
      <c r="B329" s="152"/>
      <c r="C329" s="24" t="s">
        <v>33</v>
      </c>
      <c r="D329" s="25"/>
      <c r="E329" s="22">
        <v>5</v>
      </c>
      <c r="F329" s="22">
        <v>5</v>
      </c>
      <c r="G329" s="22">
        <v>0</v>
      </c>
      <c r="H329" s="22">
        <v>0</v>
      </c>
      <c r="I329" s="22">
        <v>5</v>
      </c>
      <c r="J329" s="152"/>
      <c r="K329" s="152"/>
      <c r="L329" s="163"/>
    </row>
    <row r="330" spans="1:12" ht="28.5" customHeight="1">
      <c r="A330" s="128">
        <v>20</v>
      </c>
      <c r="B330" s="158" t="s">
        <v>114</v>
      </c>
      <c r="C330" s="54" t="s">
        <v>100</v>
      </c>
      <c r="D330" s="54"/>
      <c r="E330" s="2">
        <v>30</v>
      </c>
      <c r="F330" s="2">
        <v>30</v>
      </c>
      <c r="G330" s="2" t="s">
        <v>153</v>
      </c>
      <c r="H330" s="2">
        <v>0</v>
      </c>
      <c r="I330" s="2" t="s">
        <v>161</v>
      </c>
      <c r="J330" s="131">
        <v>86</v>
      </c>
      <c r="K330" s="164" t="s">
        <v>36</v>
      </c>
      <c r="L330" s="156"/>
    </row>
    <row r="331" spans="1:12" ht="30" customHeight="1">
      <c r="A331" s="128"/>
      <c r="B331" s="158"/>
      <c r="C331" s="21" t="s">
        <v>279</v>
      </c>
      <c r="D331" s="25"/>
      <c r="E331" s="22">
        <v>15</v>
      </c>
      <c r="F331" s="22">
        <v>15</v>
      </c>
      <c r="G331" s="33">
        <v>0</v>
      </c>
      <c r="H331" s="33">
        <v>0</v>
      </c>
      <c r="I331" s="22">
        <v>15</v>
      </c>
      <c r="J331" s="164"/>
      <c r="K331" s="164"/>
      <c r="L331" s="156"/>
    </row>
    <row r="332" spans="1:12" ht="80.25" customHeight="1">
      <c r="A332" s="128"/>
      <c r="B332" s="158"/>
      <c r="C332" s="21" t="s">
        <v>280</v>
      </c>
      <c r="D332" s="25"/>
      <c r="E332" s="22">
        <v>15</v>
      </c>
      <c r="F332" s="22">
        <v>15</v>
      </c>
      <c r="G332" s="33" t="s">
        <v>153</v>
      </c>
      <c r="H332" s="33">
        <v>0</v>
      </c>
      <c r="I332" s="22" t="s">
        <v>162</v>
      </c>
      <c r="J332" s="164"/>
      <c r="K332" s="164"/>
      <c r="L332" s="156"/>
    </row>
    <row r="333" spans="1:12" ht="30" customHeight="1">
      <c r="A333" s="128"/>
      <c r="B333" s="158"/>
      <c r="C333" s="54" t="s">
        <v>102</v>
      </c>
      <c r="D333" s="25"/>
      <c r="E333" s="2">
        <v>25</v>
      </c>
      <c r="F333" s="2">
        <v>25</v>
      </c>
      <c r="G333" s="2" t="s">
        <v>153</v>
      </c>
      <c r="H333" s="2">
        <v>0</v>
      </c>
      <c r="I333" s="2" t="s">
        <v>163</v>
      </c>
      <c r="J333" s="164"/>
      <c r="K333" s="164"/>
      <c r="L333" s="156"/>
    </row>
    <row r="334" spans="1:12" ht="21" customHeight="1">
      <c r="A334" s="128"/>
      <c r="B334" s="158"/>
      <c r="C334" s="21" t="s">
        <v>281</v>
      </c>
      <c r="D334" s="25"/>
      <c r="E334" s="22">
        <v>15</v>
      </c>
      <c r="F334" s="22">
        <v>15</v>
      </c>
      <c r="G334" s="33">
        <v>0</v>
      </c>
      <c r="H334" s="33">
        <v>0</v>
      </c>
      <c r="I334" s="22">
        <v>15</v>
      </c>
      <c r="J334" s="164"/>
      <c r="K334" s="164"/>
      <c r="L334" s="156"/>
    </row>
    <row r="335" spans="1:12" ht="66.75" customHeight="1">
      <c r="A335" s="128"/>
      <c r="B335" s="158"/>
      <c r="C335" s="21" t="s">
        <v>282</v>
      </c>
      <c r="D335" s="25"/>
      <c r="E335" s="22">
        <v>10</v>
      </c>
      <c r="F335" s="22">
        <v>10</v>
      </c>
      <c r="G335" s="33" t="s">
        <v>153</v>
      </c>
      <c r="H335" s="33">
        <v>0</v>
      </c>
      <c r="I335" s="22" t="s">
        <v>158</v>
      </c>
      <c r="J335" s="164"/>
      <c r="K335" s="164"/>
      <c r="L335" s="156"/>
    </row>
    <row r="336" spans="1:12" ht="21" customHeight="1">
      <c r="A336" s="128"/>
      <c r="B336" s="158"/>
      <c r="C336" s="54" t="s">
        <v>105</v>
      </c>
      <c r="D336" s="25"/>
      <c r="E336" s="2">
        <f>E337+E340</f>
        <v>30</v>
      </c>
      <c r="F336" s="2">
        <f>F337+F340</f>
        <v>30</v>
      </c>
      <c r="G336" s="2">
        <f>G337+G340</f>
        <v>0</v>
      </c>
      <c r="H336" s="2">
        <f>H337+H340</f>
        <v>0</v>
      </c>
      <c r="I336" s="2">
        <f>I337+I340</f>
        <v>30</v>
      </c>
      <c r="J336" s="164"/>
      <c r="K336" s="164"/>
      <c r="L336" s="156"/>
    </row>
    <row r="337" spans="1:12" ht="24.75" customHeight="1">
      <c r="A337" s="128"/>
      <c r="B337" s="158"/>
      <c r="C337" s="21" t="s">
        <v>106</v>
      </c>
      <c r="D337" s="25"/>
      <c r="E337" s="22">
        <f>E338+E339</f>
        <v>15</v>
      </c>
      <c r="F337" s="22">
        <f>F338+F339</f>
        <v>15</v>
      </c>
      <c r="G337" s="22">
        <f>G338+G339</f>
        <v>0</v>
      </c>
      <c r="H337" s="22">
        <f>H338+H339</f>
        <v>0</v>
      </c>
      <c r="I337" s="22">
        <f>I338+I339</f>
        <v>15</v>
      </c>
      <c r="J337" s="164"/>
      <c r="K337" s="164"/>
      <c r="L337" s="156"/>
    </row>
    <row r="338" spans="1:12" ht="117.75" customHeight="1">
      <c r="A338" s="128"/>
      <c r="B338" s="158"/>
      <c r="C338" s="25" t="s">
        <v>93</v>
      </c>
      <c r="D338" s="25"/>
      <c r="E338" s="22">
        <v>10</v>
      </c>
      <c r="F338" s="22">
        <v>10</v>
      </c>
      <c r="G338" s="22">
        <v>0</v>
      </c>
      <c r="H338" s="22">
        <v>0</v>
      </c>
      <c r="I338" s="22">
        <v>10</v>
      </c>
      <c r="J338" s="164"/>
      <c r="K338" s="164"/>
      <c r="L338" s="156"/>
    </row>
    <row r="339" spans="1:12" ht="79.5" customHeight="1">
      <c r="A339" s="128"/>
      <c r="B339" s="158"/>
      <c r="C339" s="25" t="s">
        <v>40</v>
      </c>
      <c r="D339" s="25"/>
      <c r="E339" s="22">
        <v>5</v>
      </c>
      <c r="F339" s="22">
        <v>5</v>
      </c>
      <c r="G339" s="22">
        <v>0</v>
      </c>
      <c r="H339" s="22">
        <v>0</v>
      </c>
      <c r="I339" s="22">
        <v>5</v>
      </c>
      <c r="J339" s="164"/>
      <c r="K339" s="164"/>
      <c r="L339" s="156"/>
    </row>
    <row r="340" spans="1:12" ht="34.5" customHeight="1">
      <c r="A340" s="128"/>
      <c r="B340" s="158"/>
      <c r="C340" s="21" t="s">
        <v>107</v>
      </c>
      <c r="D340" s="25"/>
      <c r="E340" s="22">
        <f>E341+E342+E343</f>
        <v>15</v>
      </c>
      <c r="F340" s="22">
        <f>F341+F342+F343</f>
        <v>15</v>
      </c>
      <c r="G340" s="22">
        <f>G341+G342+G343</f>
        <v>0</v>
      </c>
      <c r="H340" s="22">
        <f>H341+H342+H343</f>
        <v>0</v>
      </c>
      <c r="I340" s="22">
        <f>I341+I342+I343</f>
        <v>15</v>
      </c>
      <c r="J340" s="164"/>
      <c r="K340" s="164"/>
      <c r="L340" s="156"/>
    </row>
    <row r="341" spans="1:12" ht="111.75" customHeight="1">
      <c r="A341" s="128"/>
      <c r="B341" s="158"/>
      <c r="C341" s="25" t="s">
        <v>41</v>
      </c>
      <c r="D341" s="25"/>
      <c r="E341" s="22">
        <v>5</v>
      </c>
      <c r="F341" s="22">
        <v>5</v>
      </c>
      <c r="G341" s="22">
        <v>0</v>
      </c>
      <c r="H341" s="22">
        <v>0</v>
      </c>
      <c r="I341" s="22">
        <v>5</v>
      </c>
      <c r="J341" s="164"/>
      <c r="K341" s="164"/>
      <c r="L341" s="156"/>
    </row>
    <row r="342" spans="1:12" ht="83.25" customHeight="1">
      <c r="A342" s="128"/>
      <c r="B342" s="158"/>
      <c r="C342" s="25" t="s">
        <v>42</v>
      </c>
      <c r="D342" s="25"/>
      <c r="E342" s="22">
        <v>5</v>
      </c>
      <c r="F342" s="22">
        <v>5</v>
      </c>
      <c r="G342" s="22">
        <v>0</v>
      </c>
      <c r="H342" s="22">
        <v>0</v>
      </c>
      <c r="I342" s="22">
        <v>5</v>
      </c>
      <c r="J342" s="164"/>
      <c r="K342" s="164"/>
      <c r="L342" s="156"/>
    </row>
    <row r="343" spans="1:12" ht="93.75" customHeight="1">
      <c r="A343" s="128"/>
      <c r="B343" s="158"/>
      <c r="C343" s="25" t="s">
        <v>190</v>
      </c>
      <c r="D343" s="25"/>
      <c r="E343" s="22">
        <v>5</v>
      </c>
      <c r="F343" s="22">
        <v>5</v>
      </c>
      <c r="G343" s="22">
        <v>0</v>
      </c>
      <c r="H343" s="22">
        <v>0</v>
      </c>
      <c r="I343" s="22">
        <v>5</v>
      </c>
      <c r="J343" s="164"/>
      <c r="K343" s="164"/>
      <c r="L343" s="156"/>
    </row>
    <row r="344" spans="3:9" ht="15">
      <c r="C344" s="11"/>
      <c r="D344" s="11"/>
      <c r="E344" s="11"/>
      <c r="F344" s="11"/>
      <c r="G344" s="11"/>
      <c r="H344" s="11"/>
      <c r="I344" s="11"/>
    </row>
    <row r="345" spans="3:9" ht="15">
      <c r="C345" s="11"/>
      <c r="D345" s="11"/>
      <c r="E345" s="11"/>
      <c r="F345" s="11"/>
      <c r="G345" s="11"/>
      <c r="H345" s="11"/>
      <c r="I345" s="11"/>
    </row>
    <row r="346" spans="3:9" ht="15">
      <c r="C346" s="11"/>
      <c r="D346" s="11"/>
      <c r="E346" s="11"/>
      <c r="F346" s="11"/>
      <c r="G346" s="11"/>
      <c r="H346" s="11"/>
      <c r="I346" s="11"/>
    </row>
    <row r="347" spans="3:9" ht="15">
      <c r="C347" s="11"/>
      <c r="D347" s="11"/>
      <c r="E347" s="11"/>
      <c r="F347" s="11"/>
      <c r="G347" s="11"/>
      <c r="H347" s="11"/>
      <c r="I347" s="11"/>
    </row>
    <row r="348" spans="3:9" ht="15">
      <c r="C348" s="11"/>
      <c r="D348" s="11"/>
      <c r="E348" s="11"/>
      <c r="F348" s="11"/>
      <c r="G348" s="11"/>
      <c r="H348" s="11"/>
      <c r="I348" s="11"/>
    </row>
    <row r="349" spans="3:9" ht="15">
      <c r="C349" s="11"/>
      <c r="D349" s="11"/>
      <c r="E349" s="11"/>
      <c r="F349" s="11"/>
      <c r="G349" s="11"/>
      <c r="H349" s="11"/>
      <c r="I349" s="11"/>
    </row>
    <row r="350" spans="3:9" ht="15">
      <c r="C350" s="11"/>
      <c r="D350" s="11"/>
      <c r="E350" s="11"/>
      <c r="F350" s="11"/>
      <c r="G350" s="11"/>
      <c r="H350" s="11"/>
      <c r="I350" s="11"/>
    </row>
    <row r="351" spans="3:9" ht="15">
      <c r="C351" s="11"/>
      <c r="D351" s="11"/>
      <c r="E351" s="11"/>
      <c r="F351" s="11"/>
      <c r="G351" s="11"/>
      <c r="H351" s="11"/>
      <c r="I351" s="11"/>
    </row>
    <row r="352" spans="3:9" ht="15">
      <c r="C352" s="11"/>
      <c r="D352" s="11"/>
      <c r="E352" s="11"/>
      <c r="F352" s="11"/>
      <c r="G352" s="11"/>
      <c r="H352" s="11"/>
      <c r="I352" s="11"/>
    </row>
    <row r="353" spans="3:9" ht="15">
      <c r="C353" s="11"/>
      <c r="D353" s="11"/>
      <c r="E353" s="11"/>
      <c r="F353" s="11"/>
      <c r="G353" s="11"/>
      <c r="H353" s="11"/>
      <c r="I353" s="11"/>
    </row>
    <row r="354" spans="3:9" ht="15">
      <c r="C354" s="11"/>
      <c r="D354" s="11"/>
      <c r="E354" s="11"/>
      <c r="F354" s="11"/>
      <c r="G354" s="11"/>
      <c r="H354" s="11"/>
      <c r="I354" s="11"/>
    </row>
    <row r="355" spans="3:9" ht="15">
      <c r="C355" s="11"/>
      <c r="D355" s="11"/>
      <c r="E355" s="11"/>
      <c r="F355" s="11"/>
      <c r="G355" s="11"/>
      <c r="H355" s="11"/>
      <c r="I355" s="11"/>
    </row>
    <row r="356" spans="3:9" ht="15">
      <c r="C356" s="11"/>
      <c r="D356" s="11"/>
      <c r="E356" s="11"/>
      <c r="F356" s="11"/>
      <c r="G356" s="11"/>
      <c r="H356" s="11"/>
      <c r="I356" s="11"/>
    </row>
    <row r="357" spans="3:9" ht="15">
      <c r="C357" s="11"/>
      <c r="D357" s="11"/>
      <c r="E357" s="11"/>
      <c r="F357" s="11"/>
      <c r="G357" s="11"/>
      <c r="H357" s="11"/>
      <c r="I357" s="11"/>
    </row>
    <row r="358" spans="3:9" ht="15">
      <c r="C358" s="11"/>
      <c r="D358" s="11"/>
      <c r="E358" s="11"/>
      <c r="F358" s="11"/>
      <c r="G358" s="11"/>
      <c r="H358" s="11"/>
      <c r="I358" s="11"/>
    </row>
    <row r="359" spans="3:9" ht="15">
      <c r="C359" s="11"/>
      <c r="D359" s="11"/>
      <c r="E359" s="11"/>
      <c r="F359" s="11"/>
      <c r="G359" s="11"/>
      <c r="H359" s="11"/>
      <c r="I359" s="11"/>
    </row>
    <row r="360" spans="3:9" ht="15">
      <c r="C360" s="11"/>
      <c r="D360" s="11"/>
      <c r="E360" s="11"/>
      <c r="F360" s="11"/>
      <c r="G360" s="11"/>
      <c r="H360" s="11"/>
      <c r="I360" s="11"/>
    </row>
    <row r="361" spans="3:9" ht="15">
      <c r="C361" s="11"/>
      <c r="D361" s="11"/>
      <c r="E361" s="11"/>
      <c r="F361" s="11"/>
      <c r="G361" s="11"/>
      <c r="H361" s="11"/>
      <c r="I361" s="11"/>
    </row>
    <row r="362" spans="3:9" ht="15">
      <c r="C362" s="11"/>
      <c r="D362" s="11"/>
      <c r="E362" s="11"/>
      <c r="F362" s="11"/>
      <c r="G362" s="11"/>
      <c r="H362" s="11"/>
      <c r="I362" s="11"/>
    </row>
    <row r="363" spans="3:9" ht="15">
      <c r="C363" s="11"/>
      <c r="D363" s="11"/>
      <c r="E363" s="11"/>
      <c r="F363" s="11"/>
      <c r="G363" s="11"/>
      <c r="H363" s="11"/>
      <c r="I363" s="11"/>
    </row>
    <row r="364" spans="3:9" ht="15">
      <c r="C364" s="11"/>
      <c r="D364" s="11"/>
      <c r="E364" s="11"/>
      <c r="F364" s="11"/>
      <c r="G364" s="11"/>
      <c r="H364" s="11"/>
      <c r="I364" s="11"/>
    </row>
    <row r="365" spans="3:9" ht="15">
      <c r="C365" s="11"/>
      <c r="D365" s="11"/>
      <c r="E365" s="11"/>
      <c r="F365" s="11"/>
      <c r="G365" s="11"/>
      <c r="H365" s="11"/>
      <c r="I365" s="11"/>
    </row>
    <row r="366" spans="3:9" ht="15">
      <c r="C366" s="11"/>
      <c r="D366" s="11"/>
      <c r="E366" s="11"/>
      <c r="F366" s="11"/>
      <c r="G366" s="11"/>
      <c r="H366" s="11"/>
      <c r="I366" s="11"/>
    </row>
    <row r="367" spans="3:9" ht="15">
      <c r="C367" s="11"/>
      <c r="D367" s="11"/>
      <c r="E367" s="11"/>
      <c r="F367" s="11"/>
      <c r="G367" s="11"/>
      <c r="H367" s="11"/>
      <c r="I367" s="11"/>
    </row>
    <row r="368" spans="3:9" ht="15">
      <c r="C368" s="11"/>
      <c r="D368" s="11"/>
      <c r="E368" s="11"/>
      <c r="F368" s="11"/>
      <c r="G368" s="11"/>
      <c r="H368" s="11"/>
      <c r="I368" s="11"/>
    </row>
    <row r="369" spans="3:9" ht="15">
      <c r="C369" s="11"/>
      <c r="D369" s="11"/>
      <c r="E369" s="11"/>
      <c r="F369" s="11"/>
      <c r="G369" s="11"/>
      <c r="H369" s="11"/>
      <c r="I369" s="11"/>
    </row>
    <row r="370" spans="3:9" ht="15">
      <c r="C370" s="11"/>
      <c r="D370" s="11"/>
      <c r="E370" s="11"/>
      <c r="F370" s="11"/>
      <c r="G370" s="11"/>
      <c r="H370" s="11"/>
      <c r="I370" s="11"/>
    </row>
    <row r="371" spans="3:9" ht="15">
      <c r="C371" s="11"/>
      <c r="D371" s="11"/>
      <c r="E371" s="11"/>
      <c r="F371" s="11"/>
      <c r="G371" s="11"/>
      <c r="H371" s="11"/>
      <c r="I371" s="11"/>
    </row>
    <row r="372" spans="3:9" ht="15">
      <c r="C372" s="11"/>
      <c r="D372" s="11"/>
      <c r="E372" s="11"/>
      <c r="F372" s="11"/>
      <c r="G372" s="11"/>
      <c r="H372" s="11"/>
      <c r="I372" s="11"/>
    </row>
    <row r="373" spans="3:9" ht="15">
      <c r="C373" s="11"/>
      <c r="D373" s="11"/>
      <c r="E373" s="11"/>
      <c r="F373" s="11"/>
      <c r="G373" s="11"/>
      <c r="H373" s="11"/>
      <c r="I373" s="11"/>
    </row>
    <row r="374" spans="3:9" ht="15">
      <c r="C374" s="11"/>
      <c r="D374" s="11"/>
      <c r="E374" s="11"/>
      <c r="F374" s="11"/>
      <c r="G374" s="11"/>
      <c r="H374" s="11"/>
      <c r="I374" s="11"/>
    </row>
    <row r="375" spans="3:9" ht="15">
      <c r="C375" s="11"/>
      <c r="D375" s="11"/>
      <c r="E375" s="11"/>
      <c r="F375" s="11"/>
      <c r="G375" s="11"/>
      <c r="H375" s="11"/>
      <c r="I375" s="11"/>
    </row>
    <row r="376" spans="3:9" ht="15">
      <c r="C376" s="11"/>
      <c r="D376" s="11"/>
      <c r="E376" s="11"/>
      <c r="F376" s="11"/>
      <c r="G376" s="11"/>
      <c r="H376" s="11"/>
      <c r="I376" s="11"/>
    </row>
    <row r="377" spans="3:9" ht="15">
      <c r="C377" s="11"/>
      <c r="D377" s="11"/>
      <c r="E377" s="11"/>
      <c r="F377" s="11"/>
      <c r="G377" s="11"/>
      <c r="H377" s="11"/>
      <c r="I377" s="11"/>
    </row>
    <row r="378" spans="3:9" ht="15">
      <c r="C378" s="11"/>
      <c r="D378" s="11"/>
      <c r="E378" s="11"/>
      <c r="F378" s="11"/>
      <c r="G378" s="11"/>
      <c r="H378" s="11"/>
      <c r="I378" s="11"/>
    </row>
    <row r="379" spans="3:9" ht="15">
      <c r="C379" s="11"/>
      <c r="D379" s="11"/>
      <c r="E379" s="11"/>
      <c r="F379" s="11"/>
      <c r="G379" s="11"/>
      <c r="H379" s="11"/>
      <c r="I379" s="11"/>
    </row>
    <row r="380" spans="3:9" ht="15">
      <c r="C380" s="11"/>
      <c r="D380" s="11"/>
      <c r="E380" s="11"/>
      <c r="F380" s="11"/>
      <c r="G380" s="11"/>
      <c r="H380" s="11"/>
      <c r="I380" s="11"/>
    </row>
  </sheetData>
  <sheetProtection/>
  <mergeCells count="116">
    <mergeCell ref="L316:L329"/>
    <mergeCell ref="K285:K301"/>
    <mergeCell ref="L149:L165"/>
    <mergeCell ref="L115:L131"/>
    <mergeCell ref="L330:L343"/>
    <mergeCell ref="B9:D10"/>
    <mergeCell ref="L234:L250"/>
    <mergeCell ref="L251:L267"/>
    <mergeCell ref="L268:L284"/>
    <mergeCell ref="L285:L301"/>
    <mergeCell ref="L302:L315"/>
    <mergeCell ref="K217:K233"/>
    <mergeCell ref="L132:L148"/>
    <mergeCell ref="K330:K343"/>
    <mergeCell ref="L166:L182"/>
    <mergeCell ref="L183:L199"/>
    <mergeCell ref="L200:L216"/>
    <mergeCell ref="L217:L233"/>
    <mergeCell ref="K234:K250"/>
    <mergeCell ref="K251:K267"/>
    <mergeCell ref="L30:L46"/>
    <mergeCell ref="L48:L63"/>
    <mergeCell ref="L64:L80"/>
    <mergeCell ref="L81:L97"/>
    <mergeCell ref="L98:L114"/>
    <mergeCell ref="K30:K46"/>
    <mergeCell ref="K48:K63"/>
    <mergeCell ref="K64:K80"/>
    <mergeCell ref="K81:K97"/>
    <mergeCell ref="K98:K114"/>
    <mergeCell ref="K302:K315"/>
    <mergeCell ref="K115:K131"/>
    <mergeCell ref="K132:K148"/>
    <mergeCell ref="K149:K165"/>
    <mergeCell ref="K166:K182"/>
    <mergeCell ref="K268:K284"/>
    <mergeCell ref="K183:K199"/>
    <mergeCell ref="K200:K216"/>
    <mergeCell ref="J251:J267"/>
    <mergeCell ref="J268:J284"/>
    <mergeCell ref="J285:J301"/>
    <mergeCell ref="J302:J315"/>
    <mergeCell ref="J330:J343"/>
    <mergeCell ref="J316:J329"/>
    <mergeCell ref="J149:J165"/>
    <mergeCell ref="J166:J182"/>
    <mergeCell ref="J183:J199"/>
    <mergeCell ref="J200:J216"/>
    <mergeCell ref="J217:J233"/>
    <mergeCell ref="J234:J250"/>
    <mergeCell ref="B132:B148"/>
    <mergeCell ref="B149:B165"/>
    <mergeCell ref="B316:B329"/>
    <mergeCell ref="J30:J46"/>
    <mergeCell ref="J48:J63"/>
    <mergeCell ref="J64:J80"/>
    <mergeCell ref="J81:J97"/>
    <mergeCell ref="J98:J114"/>
    <mergeCell ref="J115:J131"/>
    <mergeCell ref="J132:J148"/>
    <mergeCell ref="B98:B114"/>
    <mergeCell ref="B115:B131"/>
    <mergeCell ref="B268:B284"/>
    <mergeCell ref="B285:B301"/>
    <mergeCell ref="B302:B315"/>
    <mergeCell ref="B330:B343"/>
    <mergeCell ref="B166:B182"/>
    <mergeCell ref="B183:B199"/>
    <mergeCell ref="B200:B216"/>
    <mergeCell ref="B217:B233"/>
    <mergeCell ref="A268:A284"/>
    <mergeCell ref="A285:A301"/>
    <mergeCell ref="B234:B250"/>
    <mergeCell ref="B251:B267"/>
    <mergeCell ref="A330:A343"/>
    <mergeCell ref="B13:B29"/>
    <mergeCell ref="B30:B46"/>
    <mergeCell ref="B47:B63"/>
    <mergeCell ref="B64:B80"/>
    <mergeCell ref="B81:B97"/>
    <mergeCell ref="A302:A315"/>
    <mergeCell ref="A316:A329"/>
    <mergeCell ref="A132:A148"/>
    <mergeCell ref="A149:A165"/>
    <mergeCell ref="A166:A182"/>
    <mergeCell ref="A183:A199"/>
    <mergeCell ref="A200:A216"/>
    <mergeCell ref="A217:A233"/>
    <mergeCell ref="A234:A250"/>
    <mergeCell ref="A251:A267"/>
    <mergeCell ref="A30:A46"/>
    <mergeCell ref="A47:A63"/>
    <mergeCell ref="A64:A80"/>
    <mergeCell ref="A81:A97"/>
    <mergeCell ref="A98:A114"/>
    <mergeCell ref="A115:A131"/>
    <mergeCell ref="B11:D11"/>
    <mergeCell ref="A9:A10"/>
    <mergeCell ref="A13:A29"/>
    <mergeCell ref="J9:J10"/>
    <mergeCell ref="J13:J29"/>
    <mergeCell ref="L9:L10"/>
    <mergeCell ref="L13:L29"/>
    <mergeCell ref="K9:K10"/>
    <mergeCell ref="E9:E10"/>
    <mergeCell ref="K13:K29"/>
    <mergeCell ref="K316:K329"/>
    <mergeCell ref="A1:B1"/>
    <mergeCell ref="C1:L1"/>
    <mergeCell ref="A2:B2"/>
    <mergeCell ref="C2:L2"/>
    <mergeCell ref="A4:L4"/>
    <mergeCell ref="A5:L5"/>
    <mergeCell ref="A6:L6"/>
    <mergeCell ref="A7:L7"/>
    <mergeCell ref="F9:I9"/>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28"/>
  <sheetViews>
    <sheetView zoomScale="110" zoomScaleNormal="110" zoomScalePageLayoutView="0" workbookViewId="0" topLeftCell="A114">
      <selection activeCell="N86" sqref="N86"/>
    </sheetView>
  </sheetViews>
  <sheetFormatPr defaultColWidth="9.00390625" defaultRowHeight="15"/>
  <cols>
    <col min="1" max="1" width="5.7109375" style="0" customWidth="1"/>
    <col min="2" max="2" width="15.7109375" style="0" customWidth="1"/>
    <col min="3" max="3" width="31.421875" style="0" customWidth="1"/>
    <col min="4" max="4" width="25.7109375" style="0" customWidth="1"/>
    <col min="5" max="5" width="7.7109375" style="0" customWidth="1"/>
    <col min="6" max="8" width="5.7109375" style="0" customWidth="1"/>
    <col min="9" max="9" width="7.7109375" style="0" customWidth="1"/>
    <col min="10" max="11" width="5.7109375" style="0" customWidth="1"/>
    <col min="12" max="12" width="10.7109375" style="0" customWidth="1"/>
  </cols>
  <sheetData>
    <row r="1" spans="1:12" ht="15.75">
      <c r="A1" s="123" t="s">
        <v>0</v>
      </c>
      <c r="B1" s="123"/>
      <c r="C1" s="123" t="s">
        <v>1</v>
      </c>
      <c r="D1" s="123"/>
      <c r="E1" s="123"/>
      <c r="F1" s="123"/>
      <c r="G1" s="123"/>
      <c r="H1" s="123"/>
      <c r="I1" s="123"/>
      <c r="J1" s="123"/>
      <c r="K1" s="123"/>
      <c r="L1" s="123"/>
    </row>
    <row r="2" spans="1:12" ht="15.75">
      <c r="A2" s="125" t="s">
        <v>2</v>
      </c>
      <c r="B2" s="125"/>
      <c r="C2" s="125" t="s">
        <v>165</v>
      </c>
      <c r="D2" s="125"/>
      <c r="E2" s="125"/>
      <c r="F2" s="125"/>
      <c r="G2" s="125"/>
      <c r="H2" s="125"/>
      <c r="I2" s="125"/>
      <c r="J2" s="125"/>
      <c r="K2" s="125"/>
      <c r="L2" s="125"/>
    </row>
    <row r="3" spans="1:12" ht="15.75">
      <c r="A3" s="1"/>
      <c r="B3" s="1"/>
      <c r="C3" s="1"/>
      <c r="D3" s="1"/>
      <c r="E3" s="1"/>
      <c r="F3" s="4"/>
      <c r="G3" s="5"/>
      <c r="H3" s="5"/>
      <c r="I3" s="4"/>
      <c r="J3" s="4"/>
      <c r="K3" s="4"/>
      <c r="L3" s="8"/>
    </row>
    <row r="4" spans="1:14" ht="15.75">
      <c r="A4" s="126" t="s">
        <v>3</v>
      </c>
      <c r="B4" s="126"/>
      <c r="C4" s="126"/>
      <c r="D4" s="126"/>
      <c r="E4" s="126"/>
      <c r="F4" s="126"/>
      <c r="G4" s="126"/>
      <c r="H4" s="126"/>
      <c r="I4" s="126"/>
      <c r="J4" s="126"/>
      <c r="K4" s="126"/>
      <c r="L4" s="126"/>
      <c r="M4" s="9"/>
      <c r="N4" s="9"/>
    </row>
    <row r="5" spans="1:14" ht="15.75">
      <c r="A5" s="126" t="s">
        <v>4</v>
      </c>
      <c r="B5" s="126"/>
      <c r="C5" s="126"/>
      <c r="D5" s="126"/>
      <c r="E5" s="126"/>
      <c r="F5" s="126"/>
      <c r="G5" s="126"/>
      <c r="H5" s="126"/>
      <c r="I5" s="126"/>
      <c r="J5" s="126"/>
      <c r="K5" s="126"/>
      <c r="L5" s="126"/>
      <c r="M5" s="9"/>
      <c r="N5" s="9"/>
    </row>
    <row r="6" spans="1:14" ht="18.75">
      <c r="A6" s="126" t="s">
        <v>164</v>
      </c>
      <c r="B6" s="126"/>
      <c r="C6" s="126"/>
      <c r="D6" s="126"/>
      <c r="E6" s="126"/>
      <c r="F6" s="126"/>
      <c r="G6" s="126"/>
      <c r="H6" s="126"/>
      <c r="I6" s="126"/>
      <c r="J6" s="126"/>
      <c r="K6" s="126"/>
      <c r="L6" s="126"/>
      <c r="M6" s="10"/>
      <c r="N6" s="10"/>
    </row>
    <row r="7" spans="1:14" ht="18.75">
      <c r="A7" s="126" t="s">
        <v>115</v>
      </c>
      <c r="B7" s="126"/>
      <c r="C7" s="126"/>
      <c r="D7" s="126"/>
      <c r="E7" s="126"/>
      <c r="F7" s="126"/>
      <c r="G7" s="126"/>
      <c r="H7" s="126"/>
      <c r="I7" s="126"/>
      <c r="J7" s="126"/>
      <c r="K7" s="126"/>
      <c r="L7" s="126"/>
      <c r="M7" s="10"/>
      <c r="N7" s="10"/>
    </row>
    <row r="9" spans="1:12" ht="29.25" customHeight="1">
      <c r="A9" s="128" t="s">
        <v>116</v>
      </c>
      <c r="B9" s="128" t="s">
        <v>7</v>
      </c>
      <c r="C9" s="128"/>
      <c r="D9" s="128"/>
      <c r="E9" s="128" t="s">
        <v>8</v>
      </c>
      <c r="F9" s="128" t="s">
        <v>9</v>
      </c>
      <c r="G9" s="128"/>
      <c r="H9" s="128"/>
      <c r="I9" s="128"/>
      <c r="J9" s="128" t="s">
        <v>10</v>
      </c>
      <c r="K9" s="128" t="s">
        <v>11</v>
      </c>
      <c r="L9" s="128" t="s">
        <v>12</v>
      </c>
    </row>
    <row r="10" spans="1:12" ht="38.25">
      <c r="A10" s="128"/>
      <c r="B10" s="128"/>
      <c r="C10" s="128"/>
      <c r="D10" s="128"/>
      <c r="E10" s="128"/>
      <c r="F10" s="2" t="s">
        <v>13</v>
      </c>
      <c r="G10" s="6" t="s">
        <v>14</v>
      </c>
      <c r="H10" s="6" t="s">
        <v>15</v>
      </c>
      <c r="I10" s="2" t="s">
        <v>16</v>
      </c>
      <c r="J10" s="128"/>
      <c r="K10" s="128"/>
      <c r="L10" s="128"/>
    </row>
    <row r="11" spans="1:12" ht="15">
      <c r="A11" s="3">
        <v>1</v>
      </c>
      <c r="B11" s="129">
        <v>2</v>
      </c>
      <c r="C11" s="129"/>
      <c r="D11" s="129"/>
      <c r="E11" s="3">
        <v>3</v>
      </c>
      <c r="F11" s="3">
        <v>4</v>
      </c>
      <c r="G11" s="7">
        <v>5</v>
      </c>
      <c r="H11" s="7">
        <v>6</v>
      </c>
      <c r="I11" s="3">
        <v>7</v>
      </c>
      <c r="J11" s="3">
        <v>8</v>
      </c>
      <c r="K11" s="3">
        <v>9</v>
      </c>
      <c r="L11" s="3">
        <v>10</v>
      </c>
    </row>
    <row r="12" spans="1:12" ht="24.75" customHeight="1">
      <c r="A12" s="2" t="s">
        <v>17</v>
      </c>
      <c r="B12" s="2" t="s">
        <v>18</v>
      </c>
      <c r="C12" s="54" t="s">
        <v>61</v>
      </c>
      <c r="D12" s="54" t="s">
        <v>20</v>
      </c>
      <c r="E12" s="2"/>
      <c r="F12" s="2"/>
      <c r="G12" s="6"/>
      <c r="H12" s="6"/>
      <c r="I12" s="2"/>
      <c r="J12" s="135">
        <v>85</v>
      </c>
      <c r="K12" s="135" t="s">
        <v>36</v>
      </c>
      <c r="L12" s="173"/>
    </row>
    <row r="13" spans="1:12" ht="23.25" customHeight="1">
      <c r="A13" s="128">
        <v>1</v>
      </c>
      <c r="B13" s="128" t="s">
        <v>117</v>
      </c>
      <c r="C13" s="54" t="s">
        <v>100</v>
      </c>
      <c r="D13" s="54"/>
      <c r="E13" s="2">
        <f>E14+E15</f>
        <v>30</v>
      </c>
      <c r="F13" s="2">
        <f>F14+F15</f>
        <v>30</v>
      </c>
      <c r="G13" s="2">
        <f>G14+G15</f>
        <v>0</v>
      </c>
      <c r="H13" s="2">
        <f>H14+H15</f>
        <v>0</v>
      </c>
      <c r="I13" s="2">
        <f>I14+I15</f>
        <v>30</v>
      </c>
      <c r="J13" s="137"/>
      <c r="K13" s="137"/>
      <c r="L13" s="174"/>
    </row>
    <row r="14" spans="1:12" ht="28.5" customHeight="1">
      <c r="A14" s="128"/>
      <c r="B14" s="128"/>
      <c r="C14" s="21" t="s">
        <v>214</v>
      </c>
      <c r="D14" s="54"/>
      <c r="E14" s="22">
        <v>15</v>
      </c>
      <c r="F14" s="22">
        <v>15</v>
      </c>
      <c r="G14" s="33">
        <v>0</v>
      </c>
      <c r="H14" s="33">
        <v>0</v>
      </c>
      <c r="I14" s="22">
        <v>15</v>
      </c>
      <c r="J14" s="137"/>
      <c r="K14" s="137"/>
      <c r="L14" s="174"/>
    </row>
    <row r="15" spans="1:12" ht="24" customHeight="1">
      <c r="A15" s="128"/>
      <c r="B15" s="128"/>
      <c r="C15" s="21" t="s">
        <v>215</v>
      </c>
      <c r="D15" s="54"/>
      <c r="E15" s="22">
        <v>15</v>
      </c>
      <c r="F15" s="22">
        <v>15</v>
      </c>
      <c r="G15" s="33">
        <v>0</v>
      </c>
      <c r="H15" s="33">
        <v>0</v>
      </c>
      <c r="I15" s="22">
        <v>15</v>
      </c>
      <c r="J15" s="137"/>
      <c r="K15" s="137"/>
      <c r="L15" s="174"/>
    </row>
    <row r="16" spans="1:12" ht="30.75" customHeight="1">
      <c r="A16" s="128"/>
      <c r="B16" s="128"/>
      <c r="C16" s="54" t="s">
        <v>102</v>
      </c>
      <c r="D16" s="54"/>
      <c r="E16" s="2">
        <f>E17+E18</f>
        <v>25</v>
      </c>
      <c r="F16" s="2">
        <f>F17+F18</f>
        <v>25</v>
      </c>
      <c r="G16" s="2">
        <f>G17+G18</f>
        <v>0</v>
      </c>
      <c r="H16" s="2">
        <f>H17+H18</f>
        <v>0</v>
      </c>
      <c r="I16" s="2">
        <f>I17+I18</f>
        <v>25</v>
      </c>
      <c r="J16" s="137"/>
      <c r="K16" s="137"/>
      <c r="L16" s="174"/>
    </row>
    <row r="17" spans="1:12" ht="23.25" customHeight="1">
      <c r="A17" s="128"/>
      <c r="B17" s="128"/>
      <c r="C17" s="21" t="s">
        <v>216</v>
      </c>
      <c r="D17" s="54"/>
      <c r="E17" s="22">
        <v>15</v>
      </c>
      <c r="F17" s="22">
        <v>15</v>
      </c>
      <c r="G17" s="6">
        <v>0</v>
      </c>
      <c r="H17" s="6">
        <v>0</v>
      </c>
      <c r="I17" s="22">
        <v>15</v>
      </c>
      <c r="J17" s="137"/>
      <c r="K17" s="137"/>
      <c r="L17" s="174"/>
    </row>
    <row r="18" spans="1:12" ht="22.5" customHeight="1">
      <c r="A18" s="128"/>
      <c r="B18" s="128"/>
      <c r="C18" s="21" t="s">
        <v>217</v>
      </c>
      <c r="D18" s="54"/>
      <c r="E18" s="22">
        <v>10</v>
      </c>
      <c r="F18" s="22">
        <v>10</v>
      </c>
      <c r="G18" s="6">
        <v>0</v>
      </c>
      <c r="H18" s="6">
        <v>0</v>
      </c>
      <c r="I18" s="22">
        <v>10</v>
      </c>
      <c r="J18" s="137"/>
      <c r="K18" s="137"/>
      <c r="L18" s="174"/>
    </row>
    <row r="19" spans="1:12" ht="19.5" customHeight="1">
      <c r="A19" s="128"/>
      <c r="B19" s="128"/>
      <c r="C19" s="54" t="s">
        <v>105</v>
      </c>
      <c r="D19" s="54"/>
      <c r="E19" s="2">
        <f>E20+E23</f>
        <v>30</v>
      </c>
      <c r="F19" s="2">
        <f>F20+F23</f>
        <v>30</v>
      </c>
      <c r="G19" s="2">
        <f>G20+G23</f>
        <v>0</v>
      </c>
      <c r="H19" s="2">
        <f>H20+H23</f>
        <v>0</v>
      </c>
      <c r="I19" s="2">
        <f>I20+I23</f>
        <v>30</v>
      </c>
      <c r="J19" s="137"/>
      <c r="K19" s="137"/>
      <c r="L19" s="174"/>
    </row>
    <row r="20" spans="1:12" ht="28.5" customHeight="1">
      <c r="A20" s="128"/>
      <c r="B20" s="128"/>
      <c r="C20" s="75" t="s">
        <v>106</v>
      </c>
      <c r="D20" s="54"/>
      <c r="E20" s="2">
        <f>E21+E22</f>
        <v>15</v>
      </c>
      <c r="F20" s="2">
        <f>F21+F22</f>
        <v>15</v>
      </c>
      <c r="G20" s="2">
        <f>G21+G22</f>
        <v>0</v>
      </c>
      <c r="H20" s="2">
        <f>H21+H22</f>
        <v>0</v>
      </c>
      <c r="I20" s="2">
        <f>I21+I22</f>
        <v>15</v>
      </c>
      <c r="J20" s="137"/>
      <c r="K20" s="137"/>
      <c r="L20" s="174"/>
    </row>
    <row r="21" spans="1:12" ht="59.25" customHeight="1">
      <c r="A21" s="128"/>
      <c r="B21" s="128"/>
      <c r="C21" s="25" t="s">
        <v>118</v>
      </c>
      <c r="D21" s="25"/>
      <c r="E21" s="22">
        <v>10</v>
      </c>
      <c r="F21" s="22">
        <v>10</v>
      </c>
      <c r="G21" s="33">
        <v>0</v>
      </c>
      <c r="H21" s="33">
        <v>0</v>
      </c>
      <c r="I21" s="22">
        <v>10</v>
      </c>
      <c r="J21" s="137"/>
      <c r="K21" s="137"/>
      <c r="L21" s="174"/>
    </row>
    <row r="22" spans="1:12" ht="52.5" customHeight="1">
      <c r="A22" s="128"/>
      <c r="B22" s="128"/>
      <c r="C22" s="25" t="s">
        <v>40</v>
      </c>
      <c r="D22" s="54"/>
      <c r="E22" s="22">
        <v>5</v>
      </c>
      <c r="F22" s="22">
        <v>5</v>
      </c>
      <c r="G22" s="33">
        <v>0</v>
      </c>
      <c r="H22" s="33">
        <v>0</v>
      </c>
      <c r="I22" s="22">
        <v>5</v>
      </c>
      <c r="J22" s="137"/>
      <c r="K22" s="137"/>
      <c r="L22" s="174"/>
    </row>
    <row r="23" spans="1:12" ht="30" customHeight="1">
      <c r="A23" s="128"/>
      <c r="B23" s="128"/>
      <c r="C23" s="75" t="s">
        <v>107</v>
      </c>
      <c r="D23" s="54"/>
      <c r="E23" s="2">
        <f>E24+E25+E26</f>
        <v>15</v>
      </c>
      <c r="F23" s="2">
        <f>F24+F25+F26</f>
        <v>15</v>
      </c>
      <c r="G23" s="2">
        <f>G24+G25+G26</f>
        <v>0</v>
      </c>
      <c r="H23" s="2">
        <f>H24+H25+H26</f>
        <v>0</v>
      </c>
      <c r="I23" s="2">
        <f>I24+I25+I26</f>
        <v>15</v>
      </c>
      <c r="J23" s="137"/>
      <c r="K23" s="137"/>
      <c r="L23" s="174"/>
    </row>
    <row r="24" spans="1:12" ht="82.5" customHeight="1">
      <c r="A24" s="128"/>
      <c r="B24" s="128"/>
      <c r="C24" s="25" t="s">
        <v>119</v>
      </c>
      <c r="D24" s="54"/>
      <c r="E24" s="22">
        <v>5</v>
      </c>
      <c r="F24" s="22">
        <v>5</v>
      </c>
      <c r="G24" s="33">
        <v>0</v>
      </c>
      <c r="H24" s="33">
        <v>0</v>
      </c>
      <c r="I24" s="22">
        <v>5</v>
      </c>
      <c r="J24" s="137"/>
      <c r="K24" s="137"/>
      <c r="L24" s="174"/>
    </row>
    <row r="25" spans="1:12" ht="54" customHeight="1">
      <c r="A25" s="128"/>
      <c r="B25" s="128"/>
      <c r="C25" s="25" t="s">
        <v>42</v>
      </c>
      <c r="D25" s="54"/>
      <c r="E25" s="22">
        <v>5</v>
      </c>
      <c r="F25" s="22">
        <v>5</v>
      </c>
      <c r="G25" s="33">
        <v>0</v>
      </c>
      <c r="H25" s="33">
        <v>0</v>
      </c>
      <c r="I25" s="22">
        <v>5</v>
      </c>
      <c r="J25" s="137"/>
      <c r="K25" s="137"/>
      <c r="L25" s="174"/>
    </row>
    <row r="26" spans="1:12" ht="56.25" customHeight="1">
      <c r="A26" s="128"/>
      <c r="B26" s="128"/>
      <c r="C26" s="25" t="s">
        <v>33</v>
      </c>
      <c r="D26" s="54"/>
      <c r="E26" s="22">
        <v>5</v>
      </c>
      <c r="F26" s="22">
        <v>5</v>
      </c>
      <c r="G26" s="33">
        <v>0</v>
      </c>
      <c r="H26" s="33">
        <v>0</v>
      </c>
      <c r="I26" s="22">
        <v>5</v>
      </c>
      <c r="J26" s="136"/>
      <c r="K26" s="136"/>
      <c r="L26" s="175"/>
    </row>
    <row r="27" spans="1:12" ht="28.5" customHeight="1">
      <c r="A27" s="128">
        <v>2</v>
      </c>
      <c r="B27" s="176" t="s">
        <v>120</v>
      </c>
      <c r="C27" s="54" t="s">
        <v>100</v>
      </c>
      <c r="D27" s="54"/>
      <c r="E27" s="2">
        <f>E28+E29</f>
        <v>30</v>
      </c>
      <c r="F27" s="2">
        <f>F28+F29</f>
        <v>30</v>
      </c>
      <c r="G27" s="2">
        <f>G28+G29</f>
        <v>0</v>
      </c>
      <c r="H27" s="2">
        <f>H28+H29</f>
        <v>0</v>
      </c>
      <c r="I27" s="2">
        <f>I28+I29</f>
        <v>30</v>
      </c>
      <c r="J27" s="131">
        <v>85</v>
      </c>
      <c r="K27" s="131" t="s">
        <v>36</v>
      </c>
      <c r="L27" s="177"/>
    </row>
    <row r="28" spans="1:12" ht="31.5" customHeight="1">
      <c r="A28" s="128"/>
      <c r="B28" s="176"/>
      <c r="C28" s="21" t="s">
        <v>214</v>
      </c>
      <c r="D28" s="54"/>
      <c r="E28" s="22">
        <v>15</v>
      </c>
      <c r="F28" s="22">
        <v>15</v>
      </c>
      <c r="G28" s="33">
        <v>0</v>
      </c>
      <c r="H28" s="33">
        <v>0</v>
      </c>
      <c r="I28" s="22">
        <v>15</v>
      </c>
      <c r="J28" s="131"/>
      <c r="K28" s="131"/>
      <c r="L28" s="177"/>
    </row>
    <row r="29" spans="1:12" ht="21" customHeight="1">
      <c r="A29" s="128"/>
      <c r="B29" s="176"/>
      <c r="C29" s="21" t="s">
        <v>215</v>
      </c>
      <c r="D29" s="54"/>
      <c r="E29" s="22">
        <v>15</v>
      </c>
      <c r="F29" s="22">
        <v>15</v>
      </c>
      <c r="G29" s="33">
        <v>0</v>
      </c>
      <c r="H29" s="33">
        <v>0</v>
      </c>
      <c r="I29" s="22">
        <v>15</v>
      </c>
      <c r="J29" s="131"/>
      <c r="K29" s="131"/>
      <c r="L29" s="177"/>
    </row>
    <row r="30" spans="1:12" ht="29.25" customHeight="1">
      <c r="A30" s="128"/>
      <c r="B30" s="176"/>
      <c r="C30" s="54" t="s">
        <v>102</v>
      </c>
      <c r="D30" s="54"/>
      <c r="E30" s="2">
        <f>E31+E32</f>
        <v>25</v>
      </c>
      <c r="F30" s="2">
        <f>F31+F32</f>
        <v>25</v>
      </c>
      <c r="G30" s="2">
        <f>G31+G32</f>
        <v>0</v>
      </c>
      <c r="H30" s="2">
        <f>H31+H32</f>
        <v>0</v>
      </c>
      <c r="I30" s="2">
        <f>I31+I32</f>
        <v>25</v>
      </c>
      <c r="J30" s="131"/>
      <c r="K30" s="131"/>
      <c r="L30" s="177"/>
    </row>
    <row r="31" spans="1:12" ht="19.5" customHeight="1">
      <c r="A31" s="128"/>
      <c r="B31" s="176"/>
      <c r="C31" s="21" t="s">
        <v>216</v>
      </c>
      <c r="D31" s="54"/>
      <c r="E31" s="22">
        <v>15</v>
      </c>
      <c r="F31" s="22">
        <v>15</v>
      </c>
      <c r="G31" s="33">
        <v>0</v>
      </c>
      <c r="H31" s="33">
        <v>0</v>
      </c>
      <c r="I31" s="22">
        <v>15</v>
      </c>
      <c r="J31" s="131"/>
      <c r="K31" s="131"/>
      <c r="L31" s="177"/>
    </row>
    <row r="32" spans="1:12" ht="17.25" customHeight="1">
      <c r="A32" s="128"/>
      <c r="B32" s="176"/>
      <c r="C32" s="21" t="s">
        <v>217</v>
      </c>
      <c r="D32" s="54"/>
      <c r="E32" s="22">
        <v>10</v>
      </c>
      <c r="F32" s="22">
        <v>10</v>
      </c>
      <c r="G32" s="33">
        <v>0</v>
      </c>
      <c r="H32" s="33">
        <v>0</v>
      </c>
      <c r="I32" s="22">
        <v>10</v>
      </c>
      <c r="J32" s="131"/>
      <c r="K32" s="131"/>
      <c r="L32" s="177"/>
    </row>
    <row r="33" spans="1:12" ht="17.25" customHeight="1">
      <c r="A33" s="128"/>
      <c r="B33" s="176"/>
      <c r="C33" s="54" t="s">
        <v>105</v>
      </c>
      <c r="D33" s="25"/>
      <c r="E33" s="2">
        <f>E34+E37</f>
        <v>30</v>
      </c>
      <c r="F33" s="2">
        <f>F34+F37</f>
        <v>30</v>
      </c>
      <c r="G33" s="2">
        <f>G34+G37</f>
        <v>0</v>
      </c>
      <c r="H33" s="2">
        <f>H34+H37</f>
        <v>0</v>
      </c>
      <c r="I33" s="2">
        <f>I34+I37</f>
        <v>30</v>
      </c>
      <c r="J33" s="131"/>
      <c r="K33" s="131"/>
      <c r="L33" s="177"/>
    </row>
    <row r="34" spans="1:12" ht="30.75" customHeight="1">
      <c r="A34" s="128"/>
      <c r="B34" s="176"/>
      <c r="C34" s="21" t="s">
        <v>106</v>
      </c>
      <c r="D34" s="31"/>
      <c r="E34" s="2">
        <f>E35+E36</f>
        <v>15</v>
      </c>
      <c r="F34" s="2">
        <f>F35+F36</f>
        <v>15</v>
      </c>
      <c r="G34" s="2">
        <f>G35+G36</f>
        <v>0</v>
      </c>
      <c r="H34" s="2">
        <f>H35+H36</f>
        <v>0</v>
      </c>
      <c r="I34" s="2">
        <f>I35+I36</f>
        <v>15</v>
      </c>
      <c r="J34" s="131"/>
      <c r="K34" s="131"/>
      <c r="L34" s="177"/>
    </row>
    <row r="35" spans="1:12" ht="57" customHeight="1">
      <c r="A35" s="128"/>
      <c r="B35" s="176"/>
      <c r="C35" s="25" t="s">
        <v>118</v>
      </c>
      <c r="D35" s="25"/>
      <c r="E35" s="22">
        <v>10</v>
      </c>
      <c r="F35" s="22">
        <v>10</v>
      </c>
      <c r="G35" s="22">
        <v>0</v>
      </c>
      <c r="H35" s="22">
        <v>0</v>
      </c>
      <c r="I35" s="22">
        <f>E35-H35</f>
        <v>10</v>
      </c>
      <c r="J35" s="131"/>
      <c r="K35" s="131"/>
      <c r="L35" s="177"/>
    </row>
    <row r="36" spans="1:12" ht="54.75" customHeight="1">
      <c r="A36" s="128"/>
      <c r="B36" s="176"/>
      <c r="C36" s="25" t="s">
        <v>40</v>
      </c>
      <c r="D36" s="31"/>
      <c r="E36" s="22">
        <v>5</v>
      </c>
      <c r="F36" s="22">
        <v>5</v>
      </c>
      <c r="G36" s="22">
        <v>0</v>
      </c>
      <c r="H36" s="22">
        <v>0</v>
      </c>
      <c r="I36" s="22">
        <v>5</v>
      </c>
      <c r="J36" s="131"/>
      <c r="K36" s="131"/>
      <c r="L36" s="177"/>
    </row>
    <row r="37" spans="1:12" ht="30" customHeight="1">
      <c r="A37" s="128"/>
      <c r="B37" s="176"/>
      <c r="C37" s="21" t="s">
        <v>107</v>
      </c>
      <c r="D37" s="31"/>
      <c r="E37" s="2">
        <f>E38+E39+E40</f>
        <v>15</v>
      </c>
      <c r="F37" s="2">
        <f>F38+F39+F40</f>
        <v>15</v>
      </c>
      <c r="G37" s="2">
        <f>G38+G39+G40</f>
        <v>0</v>
      </c>
      <c r="H37" s="2">
        <f>H38+H39+H40</f>
        <v>0</v>
      </c>
      <c r="I37" s="2">
        <f>I38+I39+I40</f>
        <v>15</v>
      </c>
      <c r="J37" s="131"/>
      <c r="K37" s="131"/>
      <c r="L37" s="177"/>
    </row>
    <row r="38" spans="1:12" ht="80.25" customHeight="1">
      <c r="A38" s="128"/>
      <c r="B38" s="176"/>
      <c r="C38" s="25" t="s">
        <v>119</v>
      </c>
      <c r="D38" s="31"/>
      <c r="E38" s="22">
        <v>5</v>
      </c>
      <c r="F38" s="22">
        <v>5</v>
      </c>
      <c r="G38" s="22">
        <v>0</v>
      </c>
      <c r="H38" s="22">
        <v>0</v>
      </c>
      <c r="I38" s="22">
        <v>5</v>
      </c>
      <c r="J38" s="131"/>
      <c r="K38" s="131"/>
      <c r="L38" s="177"/>
    </row>
    <row r="39" spans="1:12" ht="55.5" customHeight="1">
      <c r="A39" s="128"/>
      <c r="B39" s="176"/>
      <c r="C39" s="25" t="s">
        <v>42</v>
      </c>
      <c r="D39" s="31"/>
      <c r="E39" s="22">
        <v>5</v>
      </c>
      <c r="F39" s="22">
        <v>5</v>
      </c>
      <c r="G39" s="22">
        <v>0</v>
      </c>
      <c r="H39" s="22">
        <v>0</v>
      </c>
      <c r="I39" s="22">
        <v>5</v>
      </c>
      <c r="J39" s="131"/>
      <c r="K39" s="131"/>
      <c r="L39" s="177"/>
    </row>
    <row r="40" spans="1:12" ht="57" customHeight="1">
      <c r="A40" s="128"/>
      <c r="B40" s="176"/>
      <c r="C40" s="25" t="s">
        <v>33</v>
      </c>
      <c r="D40" s="31"/>
      <c r="E40" s="22">
        <v>5</v>
      </c>
      <c r="F40" s="22">
        <v>5</v>
      </c>
      <c r="G40" s="22">
        <v>0</v>
      </c>
      <c r="H40" s="22">
        <v>0</v>
      </c>
      <c r="I40" s="22">
        <v>5</v>
      </c>
      <c r="J40" s="131"/>
      <c r="K40" s="131"/>
      <c r="L40" s="177"/>
    </row>
    <row r="41" spans="1:12" ht="33" customHeight="1">
      <c r="A41" s="128">
        <v>3</v>
      </c>
      <c r="B41" s="176" t="s">
        <v>121</v>
      </c>
      <c r="C41" s="54" t="s">
        <v>100</v>
      </c>
      <c r="D41" s="54"/>
      <c r="E41" s="2">
        <f>E42+E43</f>
        <v>30</v>
      </c>
      <c r="F41" s="2">
        <f>F42+F43</f>
        <v>30</v>
      </c>
      <c r="G41" s="2">
        <f>G42+G43</f>
        <v>0</v>
      </c>
      <c r="H41" s="2">
        <f>H42+H43</f>
        <v>0</v>
      </c>
      <c r="I41" s="2">
        <f>I42+I43</f>
        <v>30</v>
      </c>
      <c r="J41" s="131">
        <v>85</v>
      </c>
      <c r="K41" s="131" t="s">
        <v>36</v>
      </c>
      <c r="L41" s="177"/>
    </row>
    <row r="42" spans="1:12" ht="30" customHeight="1">
      <c r="A42" s="128"/>
      <c r="B42" s="176"/>
      <c r="C42" s="21" t="s">
        <v>214</v>
      </c>
      <c r="D42" s="54"/>
      <c r="E42" s="22">
        <v>15</v>
      </c>
      <c r="F42" s="22">
        <v>15</v>
      </c>
      <c r="G42" s="33">
        <v>0</v>
      </c>
      <c r="H42" s="33">
        <v>0</v>
      </c>
      <c r="I42" s="22">
        <v>15</v>
      </c>
      <c r="J42" s="131"/>
      <c r="K42" s="131"/>
      <c r="L42" s="177"/>
    </row>
    <row r="43" spans="1:12" ht="20.25" customHeight="1">
      <c r="A43" s="128"/>
      <c r="B43" s="176"/>
      <c r="C43" s="21" t="s">
        <v>215</v>
      </c>
      <c r="D43" s="54"/>
      <c r="E43" s="22">
        <v>15</v>
      </c>
      <c r="F43" s="22">
        <v>15</v>
      </c>
      <c r="G43" s="33">
        <v>0</v>
      </c>
      <c r="H43" s="33">
        <v>0</v>
      </c>
      <c r="I43" s="22">
        <v>15</v>
      </c>
      <c r="J43" s="131"/>
      <c r="K43" s="131"/>
      <c r="L43" s="177"/>
    </row>
    <row r="44" spans="1:12" ht="30" customHeight="1">
      <c r="A44" s="128"/>
      <c r="B44" s="176"/>
      <c r="C44" s="54" t="s">
        <v>102</v>
      </c>
      <c r="D44" s="54"/>
      <c r="E44" s="2">
        <f>E45+E46</f>
        <v>25</v>
      </c>
      <c r="F44" s="2">
        <f>F45+F46</f>
        <v>25</v>
      </c>
      <c r="G44" s="2">
        <f>G45+G46</f>
        <v>0</v>
      </c>
      <c r="H44" s="2">
        <f>H45+H46</f>
        <v>0</v>
      </c>
      <c r="I44" s="2">
        <f>I45+I46</f>
        <v>25</v>
      </c>
      <c r="J44" s="131"/>
      <c r="K44" s="131"/>
      <c r="L44" s="177"/>
    </row>
    <row r="45" spans="1:12" ht="22.5" customHeight="1">
      <c r="A45" s="128"/>
      <c r="B45" s="176"/>
      <c r="C45" s="21" t="s">
        <v>216</v>
      </c>
      <c r="D45" s="54"/>
      <c r="E45" s="22">
        <v>15</v>
      </c>
      <c r="F45" s="22">
        <v>15</v>
      </c>
      <c r="G45" s="6">
        <v>0</v>
      </c>
      <c r="H45" s="6">
        <v>0</v>
      </c>
      <c r="I45" s="22">
        <v>15</v>
      </c>
      <c r="J45" s="131"/>
      <c r="K45" s="131"/>
      <c r="L45" s="177"/>
    </row>
    <row r="46" spans="1:12" ht="20.25" customHeight="1">
      <c r="A46" s="128"/>
      <c r="B46" s="176"/>
      <c r="C46" s="21" t="s">
        <v>217</v>
      </c>
      <c r="D46" s="54"/>
      <c r="E46" s="22">
        <v>10</v>
      </c>
      <c r="F46" s="22">
        <v>10</v>
      </c>
      <c r="G46" s="6">
        <v>0</v>
      </c>
      <c r="H46" s="6">
        <v>0</v>
      </c>
      <c r="I46" s="22">
        <v>10</v>
      </c>
      <c r="J46" s="131"/>
      <c r="K46" s="131"/>
      <c r="L46" s="177"/>
    </row>
    <row r="47" spans="1:12" ht="15.75" customHeight="1">
      <c r="A47" s="128"/>
      <c r="B47" s="176"/>
      <c r="C47" s="54" t="s">
        <v>105</v>
      </c>
      <c r="D47" s="25"/>
      <c r="E47" s="2">
        <f>E48+E51</f>
        <v>30</v>
      </c>
      <c r="F47" s="2">
        <f>F48+F51</f>
        <v>30</v>
      </c>
      <c r="G47" s="2">
        <f>G48+G51</f>
        <v>0</v>
      </c>
      <c r="H47" s="2">
        <f>H48+H51</f>
        <v>0</v>
      </c>
      <c r="I47" s="2">
        <f>I48+I51</f>
        <v>30</v>
      </c>
      <c r="J47" s="131"/>
      <c r="K47" s="131"/>
      <c r="L47" s="177"/>
    </row>
    <row r="48" spans="1:12" ht="30" customHeight="1">
      <c r="A48" s="128"/>
      <c r="B48" s="176"/>
      <c r="C48" s="21" t="s">
        <v>106</v>
      </c>
      <c r="D48" s="25"/>
      <c r="E48" s="2">
        <f>E49+E50</f>
        <v>15</v>
      </c>
      <c r="F48" s="2">
        <f>F49+F50</f>
        <v>15</v>
      </c>
      <c r="G48" s="2">
        <f>G49+G50</f>
        <v>0</v>
      </c>
      <c r="H48" s="2">
        <f>H49+H50</f>
        <v>0</v>
      </c>
      <c r="I48" s="2">
        <f>I49+I50</f>
        <v>15</v>
      </c>
      <c r="J48" s="131"/>
      <c r="K48" s="131"/>
      <c r="L48" s="177"/>
    </row>
    <row r="49" spans="1:12" ht="71.25" customHeight="1">
      <c r="A49" s="128"/>
      <c r="B49" s="176"/>
      <c r="C49" s="25" t="s">
        <v>39</v>
      </c>
      <c r="D49" s="25"/>
      <c r="E49" s="22">
        <v>10</v>
      </c>
      <c r="F49" s="22">
        <v>10</v>
      </c>
      <c r="G49" s="22">
        <v>0</v>
      </c>
      <c r="H49" s="22">
        <v>0</v>
      </c>
      <c r="I49" s="22">
        <v>10</v>
      </c>
      <c r="J49" s="131"/>
      <c r="K49" s="131"/>
      <c r="L49" s="177"/>
    </row>
    <row r="50" spans="1:12" ht="55.5" customHeight="1">
      <c r="A50" s="128"/>
      <c r="B50" s="176"/>
      <c r="C50" s="25" t="s">
        <v>40</v>
      </c>
      <c r="D50" s="25"/>
      <c r="E50" s="22">
        <v>5</v>
      </c>
      <c r="F50" s="22">
        <v>5</v>
      </c>
      <c r="G50" s="22">
        <v>0</v>
      </c>
      <c r="H50" s="22">
        <v>0</v>
      </c>
      <c r="I50" s="22">
        <v>5</v>
      </c>
      <c r="J50" s="131"/>
      <c r="K50" s="131"/>
      <c r="L50" s="177"/>
    </row>
    <row r="51" spans="1:12" ht="30" customHeight="1">
      <c r="A51" s="128"/>
      <c r="B51" s="176"/>
      <c r="C51" s="21" t="s">
        <v>107</v>
      </c>
      <c r="D51" s="25"/>
      <c r="E51" s="2">
        <f>E52+E53+E54</f>
        <v>15</v>
      </c>
      <c r="F51" s="2">
        <f>F52+F53+F54</f>
        <v>15</v>
      </c>
      <c r="G51" s="2">
        <f>G52+G53+G54</f>
        <v>0</v>
      </c>
      <c r="H51" s="2">
        <f>H52+H53+H54</f>
        <v>0</v>
      </c>
      <c r="I51" s="2">
        <f>I52+I53+I54</f>
        <v>15</v>
      </c>
      <c r="J51" s="131"/>
      <c r="K51" s="131"/>
      <c r="L51" s="177"/>
    </row>
    <row r="52" spans="1:12" ht="78.75" customHeight="1">
      <c r="A52" s="128"/>
      <c r="B52" s="176"/>
      <c r="C52" s="25" t="s">
        <v>119</v>
      </c>
      <c r="D52" s="25"/>
      <c r="E52" s="22">
        <v>5</v>
      </c>
      <c r="F52" s="22">
        <v>5</v>
      </c>
      <c r="G52" s="22">
        <v>0</v>
      </c>
      <c r="H52" s="22">
        <v>0</v>
      </c>
      <c r="I52" s="22">
        <v>5</v>
      </c>
      <c r="J52" s="131"/>
      <c r="K52" s="131"/>
      <c r="L52" s="177"/>
    </row>
    <row r="53" spans="1:12" ht="57" customHeight="1">
      <c r="A53" s="128"/>
      <c r="B53" s="176"/>
      <c r="C53" s="25" t="s">
        <v>42</v>
      </c>
      <c r="D53" s="25"/>
      <c r="E53" s="22">
        <v>5</v>
      </c>
      <c r="F53" s="22">
        <v>5</v>
      </c>
      <c r="G53" s="22">
        <v>0</v>
      </c>
      <c r="H53" s="22">
        <v>0</v>
      </c>
      <c r="I53" s="22">
        <v>5</v>
      </c>
      <c r="J53" s="131"/>
      <c r="K53" s="131"/>
      <c r="L53" s="177"/>
    </row>
    <row r="54" spans="1:12" ht="54" customHeight="1">
      <c r="A54" s="128"/>
      <c r="B54" s="176"/>
      <c r="C54" s="25" t="s">
        <v>33</v>
      </c>
      <c r="D54" s="25"/>
      <c r="E54" s="22">
        <v>5</v>
      </c>
      <c r="F54" s="22">
        <v>5</v>
      </c>
      <c r="G54" s="22">
        <v>0</v>
      </c>
      <c r="H54" s="22">
        <v>0</v>
      </c>
      <c r="I54" s="22">
        <v>5</v>
      </c>
      <c r="J54" s="131"/>
      <c r="K54" s="131"/>
      <c r="L54" s="177"/>
    </row>
    <row r="55" spans="1:12" ht="23.25" customHeight="1">
      <c r="A55" s="128">
        <v>4</v>
      </c>
      <c r="B55" s="176" t="s">
        <v>122</v>
      </c>
      <c r="C55" s="54" t="s">
        <v>100</v>
      </c>
      <c r="D55" s="54"/>
      <c r="E55" s="2">
        <f>E56+E57</f>
        <v>30</v>
      </c>
      <c r="F55" s="2">
        <f>F56+F57</f>
        <v>30</v>
      </c>
      <c r="G55" s="2">
        <f>G56+G57</f>
        <v>0</v>
      </c>
      <c r="H55" s="2">
        <f>H56+H57</f>
        <v>0</v>
      </c>
      <c r="I55" s="2">
        <f>I56+I57</f>
        <v>30</v>
      </c>
      <c r="J55" s="131">
        <v>85</v>
      </c>
      <c r="K55" s="131" t="s">
        <v>36</v>
      </c>
      <c r="L55" s="177"/>
    </row>
    <row r="56" spans="1:12" ht="26.25" customHeight="1">
      <c r="A56" s="128"/>
      <c r="B56" s="176"/>
      <c r="C56" s="21" t="s">
        <v>214</v>
      </c>
      <c r="D56" s="54"/>
      <c r="E56" s="22">
        <v>15</v>
      </c>
      <c r="F56" s="22">
        <v>15</v>
      </c>
      <c r="G56" s="33">
        <v>0</v>
      </c>
      <c r="H56" s="33">
        <v>0</v>
      </c>
      <c r="I56" s="22">
        <v>15</v>
      </c>
      <c r="J56" s="131"/>
      <c r="K56" s="131"/>
      <c r="L56" s="177"/>
    </row>
    <row r="57" spans="1:12" ht="22.5" customHeight="1">
      <c r="A57" s="128"/>
      <c r="B57" s="176"/>
      <c r="C57" s="21" t="s">
        <v>215</v>
      </c>
      <c r="D57" s="54"/>
      <c r="E57" s="22">
        <v>15</v>
      </c>
      <c r="F57" s="22">
        <v>15</v>
      </c>
      <c r="G57" s="33">
        <v>0</v>
      </c>
      <c r="H57" s="33">
        <v>0</v>
      </c>
      <c r="I57" s="22">
        <v>15</v>
      </c>
      <c r="J57" s="131"/>
      <c r="K57" s="131"/>
      <c r="L57" s="177"/>
    </row>
    <row r="58" spans="1:12" ht="29.25" customHeight="1">
      <c r="A58" s="128"/>
      <c r="B58" s="176"/>
      <c r="C58" s="54" t="s">
        <v>102</v>
      </c>
      <c r="D58" s="54"/>
      <c r="E58" s="2">
        <f>E59+E60</f>
        <v>25</v>
      </c>
      <c r="F58" s="2">
        <f>F59+F60</f>
        <v>25</v>
      </c>
      <c r="G58" s="2">
        <f>G59+G60</f>
        <v>0</v>
      </c>
      <c r="H58" s="2">
        <f>H59+H60</f>
        <v>0</v>
      </c>
      <c r="I58" s="2">
        <f>I59+I60</f>
        <v>25</v>
      </c>
      <c r="J58" s="131"/>
      <c r="K58" s="131"/>
      <c r="L58" s="177"/>
    </row>
    <row r="59" spans="1:12" ht="23.25" customHeight="1">
      <c r="A59" s="128"/>
      <c r="B59" s="176"/>
      <c r="C59" s="21" t="s">
        <v>216</v>
      </c>
      <c r="D59" s="54"/>
      <c r="E59" s="22">
        <v>15</v>
      </c>
      <c r="F59" s="22">
        <v>15</v>
      </c>
      <c r="G59" s="33">
        <v>0</v>
      </c>
      <c r="H59" s="33">
        <v>0</v>
      </c>
      <c r="I59" s="22">
        <v>15</v>
      </c>
      <c r="J59" s="131"/>
      <c r="K59" s="131"/>
      <c r="L59" s="177"/>
    </row>
    <row r="60" spans="1:12" ht="21" customHeight="1">
      <c r="A60" s="128"/>
      <c r="B60" s="176"/>
      <c r="C60" s="21" t="s">
        <v>217</v>
      </c>
      <c r="D60" s="54"/>
      <c r="E60" s="22">
        <v>10</v>
      </c>
      <c r="F60" s="22">
        <v>10</v>
      </c>
      <c r="G60" s="33">
        <v>0</v>
      </c>
      <c r="H60" s="33">
        <v>0</v>
      </c>
      <c r="I60" s="22">
        <v>10</v>
      </c>
      <c r="J60" s="131"/>
      <c r="K60" s="131"/>
      <c r="L60" s="177"/>
    </row>
    <row r="61" spans="1:12" ht="20.25" customHeight="1">
      <c r="A61" s="128"/>
      <c r="B61" s="176"/>
      <c r="C61" s="54" t="s">
        <v>105</v>
      </c>
      <c r="D61" s="25"/>
      <c r="E61" s="2">
        <f>E62+E65</f>
        <v>30</v>
      </c>
      <c r="F61" s="2">
        <f>F62+F65</f>
        <v>30</v>
      </c>
      <c r="G61" s="2">
        <f>G62+G65</f>
        <v>0</v>
      </c>
      <c r="H61" s="2">
        <f>H62+H65</f>
        <v>0</v>
      </c>
      <c r="I61" s="2">
        <f>I62+I65</f>
        <v>30</v>
      </c>
      <c r="J61" s="131"/>
      <c r="K61" s="131"/>
      <c r="L61" s="177"/>
    </row>
    <row r="62" spans="1:12" ht="34.5" customHeight="1">
      <c r="A62" s="128"/>
      <c r="B62" s="176"/>
      <c r="C62" s="21" t="s">
        <v>106</v>
      </c>
      <c r="D62" s="25"/>
      <c r="E62" s="2">
        <f>E63+E64</f>
        <v>15</v>
      </c>
      <c r="F62" s="2">
        <f>F63+F64</f>
        <v>15</v>
      </c>
      <c r="G62" s="2">
        <f>G63+G64</f>
        <v>0</v>
      </c>
      <c r="H62" s="2">
        <f>H63+H64</f>
        <v>0</v>
      </c>
      <c r="I62" s="2">
        <f>I63+I64</f>
        <v>15</v>
      </c>
      <c r="J62" s="131"/>
      <c r="K62" s="131"/>
      <c r="L62" s="177"/>
    </row>
    <row r="63" spans="1:12" ht="58.5" customHeight="1">
      <c r="A63" s="128"/>
      <c r="B63" s="176"/>
      <c r="C63" s="25" t="s">
        <v>118</v>
      </c>
      <c r="D63" s="25"/>
      <c r="E63" s="22">
        <v>10</v>
      </c>
      <c r="F63" s="22">
        <v>10</v>
      </c>
      <c r="G63" s="22">
        <v>0</v>
      </c>
      <c r="H63" s="22">
        <v>0</v>
      </c>
      <c r="I63" s="22">
        <v>10</v>
      </c>
      <c r="J63" s="131"/>
      <c r="K63" s="131"/>
      <c r="L63" s="177"/>
    </row>
    <row r="64" spans="1:12" ht="57.75" customHeight="1">
      <c r="A64" s="128"/>
      <c r="B64" s="176"/>
      <c r="C64" s="25" t="s">
        <v>40</v>
      </c>
      <c r="D64" s="25"/>
      <c r="E64" s="22">
        <v>5</v>
      </c>
      <c r="F64" s="22">
        <v>5</v>
      </c>
      <c r="G64" s="22">
        <v>0</v>
      </c>
      <c r="H64" s="22">
        <v>0</v>
      </c>
      <c r="I64" s="22">
        <v>5</v>
      </c>
      <c r="J64" s="131"/>
      <c r="K64" s="131"/>
      <c r="L64" s="177"/>
    </row>
    <row r="65" spans="1:12" ht="30" customHeight="1">
      <c r="A65" s="128"/>
      <c r="B65" s="176"/>
      <c r="C65" s="21" t="s">
        <v>107</v>
      </c>
      <c r="D65" s="25"/>
      <c r="E65" s="2">
        <f>E66+E67+E68</f>
        <v>15</v>
      </c>
      <c r="F65" s="2">
        <f>F66+F67+F68</f>
        <v>15</v>
      </c>
      <c r="G65" s="2">
        <f>G66+G67+G68</f>
        <v>0</v>
      </c>
      <c r="H65" s="2">
        <f>H66+H67+H68</f>
        <v>0</v>
      </c>
      <c r="I65" s="2">
        <f>I66+I67+I68</f>
        <v>15</v>
      </c>
      <c r="J65" s="131"/>
      <c r="K65" s="131"/>
      <c r="L65" s="177"/>
    </row>
    <row r="66" spans="1:12" ht="81" customHeight="1">
      <c r="A66" s="128"/>
      <c r="B66" s="176"/>
      <c r="C66" s="25" t="s">
        <v>119</v>
      </c>
      <c r="D66" s="25"/>
      <c r="E66" s="22">
        <v>5</v>
      </c>
      <c r="F66" s="22">
        <v>5</v>
      </c>
      <c r="G66" s="22">
        <v>0</v>
      </c>
      <c r="H66" s="22">
        <v>0</v>
      </c>
      <c r="I66" s="22">
        <v>5</v>
      </c>
      <c r="J66" s="131"/>
      <c r="K66" s="131"/>
      <c r="L66" s="177"/>
    </row>
    <row r="67" spans="1:12" ht="54" customHeight="1">
      <c r="A67" s="128"/>
      <c r="B67" s="176"/>
      <c r="C67" s="25" t="s">
        <v>42</v>
      </c>
      <c r="D67" s="25"/>
      <c r="E67" s="22">
        <v>5</v>
      </c>
      <c r="F67" s="22">
        <v>5</v>
      </c>
      <c r="G67" s="22">
        <v>0</v>
      </c>
      <c r="H67" s="22">
        <v>0</v>
      </c>
      <c r="I67" s="22">
        <v>5</v>
      </c>
      <c r="J67" s="131"/>
      <c r="K67" s="131"/>
      <c r="L67" s="177"/>
    </row>
    <row r="68" spans="1:12" ht="58.5" customHeight="1">
      <c r="A68" s="128"/>
      <c r="B68" s="176"/>
      <c r="C68" s="25" t="s">
        <v>33</v>
      </c>
      <c r="D68" s="25"/>
      <c r="E68" s="22">
        <v>5</v>
      </c>
      <c r="F68" s="22">
        <v>5</v>
      </c>
      <c r="G68" s="22">
        <v>0</v>
      </c>
      <c r="H68" s="22">
        <v>0</v>
      </c>
      <c r="I68" s="22">
        <v>5</v>
      </c>
      <c r="J68" s="131"/>
      <c r="K68" s="131"/>
      <c r="L68" s="177"/>
    </row>
    <row r="69" spans="1:12" ht="25.5" customHeight="1">
      <c r="A69" s="128">
        <v>5</v>
      </c>
      <c r="B69" s="128" t="s">
        <v>123</v>
      </c>
      <c r="C69" s="54" t="s">
        <v>100</v>
      </c>
      <c r="D69" s="54"/>
      <c r="E69" s="2">
        <f>E70+E71</f>
        <v>30</v>
      </c>
      <c r="F69" s="2">
        <f>F70+F71</f>
        <v>30</v>
      </c>
      <c r="G69" s="2">
        <f>G70+G71</f>
        <v>0</v>
      </c>
      <c r="H69" s="2">
        <f>H70+H71</f>
        <v>0</v>
      </c>
      <c r="I69" s="2">
        <f>I70+I71</f>
        <v>30</v>
      </c>
      <c r="J69" s="132">
        <v>85</v>
      </c>
      <c r="K69" s="179" t="s">
        <v>36</v>
      </c>
      <c r="L69" s="177"/>
    </row>
    <row r="70" spans="1:12" ht="28.5" customHeight="1">
      <c r="A70" s="128"/>
      <c r="B70" s="128"/>
      <c r="C70" s="21" t="s">
        <v>214</v>
      </c>
      <c r="D70" s="54"/>
      <c r="E70" s="22">
        <v>15</v>
      </c>
      <c r="F70" s="22">
        <v>15</v>
      </c>
      <c r="G70" s="33">
        <v>0</v>
      </c>
      <c r="H70" s="33">
        <v>0</v>
      </c>
      <c r="I70" s="22">
        <v>15</v>
      </c>
      <c r="J70" s="133"/>
      <c r="K70" s="179"/>
      <c r="L70" s="177"/>
    </row>
    <row r="71" spans="1:12" ht="21.75" customHeight="1">
      <c r="A71" s="128"/>
      <c r="B71" s="128"/>
      <c r="C71" s="21" t="s">
        <v>215</v>
      </c>
      <c r="D71" s="54"/>
      <c r="E71" s="22">
        <v>15</v>
      </c>
      <c r="F71" s="22">
        <v>15</v>
      </c>
      <c r="G71" s="33">
        <v>0</v>
      </c>
      <c r="H71" s="33">
        <v>0</v>
      </c>
      <c r="I71" s="22">
        <v>15</v>
      </c>
      <c r="J71" s="133"/>
      <c r="K71" s="179"/>
      <c r="L71" s="177"/>
    </row>
    <row r="72" spans="1:12" ht="30" customHeight="1">
      <c r="A72" s="128"/>
      <c r="B72" s="128"/>
      <c r="C72" s="54" t="s">
        <v>102</v>
      </c>
      <c r="D72" s="54"/>
      <c r="E72" s="2">
        <f>E73+E74</f>
        <v>25</v>
      </c>
      <c r="F72" s="2">
        <f>F73+F74</f>
        <v>25</v>
      </c>
      <c r="G72" s="22">
        <f>G73+G74</f>
        <v>0</v>
      </c>
      <c r="H72" s="22">
        <f>H73+H74</f>
        <v>0</v>
      </c>
      <c r="I72" s="2">
        <f>I73+I74</f>
        <v>25</v>
      </c>
      <c r="J72" s="133"/>
      <c r="K72" s="179"/>
      <c r="L72" s="177"/>
    </row>
    <row r="73" spans="1:12" ht="22.5" customHeight="1">
      <c r="A73" s="128"/>
      <c r="B73" s="128"/>
      <c r="C73" s="21" t="s">
        <v>216</v>
      </c>
      <c r="D73" s="54"/>
      <c r="E73" s="22">
        <v>15</v>
      </c>
      <c r="F73" s="22">
        <v>15</v>
      </c>
      <c r="G73" s="33">
        <v>0</v>
      </c>
      <c r="H73" s="33">
        <v>0</v>
      </c>
      <c r="I73" s="22">
        <v>15</v>
      </c>
      <c r="J73" s="133"/>
      <c r="K73" s="179"/>
      <c r="L73" s="177"/>
    </row>
    <row r="74" spans="1:12" ht="21" customHeight="1">
      <c r="A74" s="128"/>
      <c r="B74" s="128"/>
      <c r="C74" s="21" t="s">
        <v>217</v>
      </c>
      <c r="D74" s="54"/>
      <c r="E74" s="22">
        <v>10</v>
      </c>
      <c r="F74" s="22">
        <v>10</v>
      </c>
      <c r="G74" s="33">
        <v>0</v>
      </c>
      <c r="H74" s="33">
        <v>0</v>
      </c>
      <c r="I74" s="22">
        <v>10</v>
      </c>
      <c r="J74" s="133"/>
      <c r="K74" s="179"/>
      <c r="L74" s="177"/>
    </row>
    <row r="75" spans="1:12" ht="18" customHeight="1">
      <c r="A75" s="128"/>
      <c r="B75" s="128"/>
      <c r="C75" s="54" t="s">
        <v>105</v>
      </c>
      <c r="D75" s="24"/>
      <c r="E75" s="2">
        <f>E76+E79</f>
        <v>30</v>
      </c>
      <c r="F75" s="2">
        <f>F76+F79</f>
        <v>30</v>
      </c>
      <c r="G75" s="2">
        <f>G76+G79</f>
        <v>0</v>
      </c>
      <c r="H75" s="2">
        <f>H76+H79</f>
        <v>0</v>
      </c>
      <c r="I75" s="2">
        <f>I76+I79</f>
        <v>30</v>
      </c>
      <c r="J75" s="133"/>
      <c r="K75" s="179"/>
      <c r="L75" s="177"/>
    </row>
    <row r="76" spans="1:12" ht="30" customHeight="1">
      <c r="A76" s="128"/>
      <c r="B76" s="128"/>
      <c r="C76" s="21" t="s">
        <v>106</v>
      </c>
      <c r="D76" s="24"/>
      <c r="E76" s="2">
        <f>E77+E78</f>
        <v>15</v>
      </c>
      <c r="F76" s="2">
        <f>F77+F78</f>
        <v>15</v>
      </c>
      <c r="G76" s="2">
        <f>G77+G78</f>
        <v>0</v>
      </c>
      <c r="H76" s="2">
        <f>H77+H78</f>
        <v>0</v>
      </c>
      <c r="I76" s="2">
        <f>I77+I78</f>
        <v>15</v>
      </c>
      <c r="J76" s="133"/>
      <c r="K76" s="179"/>
      <c r="L76" s="177"/>
    </row>
    <row r="77" spans="1:12" ht="55.5" customHeight="1">
      <c r="A77" s="128"/>
      <c r="B77" s="128"/>
      <c r="C77" s="25" t="s">
        <v>118</v>
      </c>
      <c r="D77" s="31"/>
      <c r="E77" s="22">
        <v>10</v>
      </c>
      <c r="F77" s="22">
        <v>10</v>
      </c>
      <c r="G77" s="22">
        <v>0</v>
      </c>
      <c r="H77" s="22">
        <v>0</v>
      </c>
      <c r="I77" s="22">
        <v>10</v>
      </c>
      <c r="J77" s="133"/>
      <c r="K77" s="179"/>
      <c r="L77" s="177"/>
    </row>
    <row r="78" spans="1:12" ht="59.25" customHeight="1">
      <c r="A78" s="128"/>
      <c r="B78" s="128"/>
      <c r="C78" s="25" t="s">
        <v>40</v>
      </c>
      <c r="D78" s="24"/>
      <c r="E78" s="22">
        <v>5</v>
      </c>
      <c r="F78" s="22">
        <v>5</v>
      </c>
      <c r="G78" s="22">
        <v>0</v>
      </c>
      <c r="H78" s="22">
        <v>0</v>
      </c>
      <c r="I78" s="22">
        <v>5</v>
      </c>
      <c r="J78" s="133"/>
      <c r="K78" s="179"/>
      <c r="L78" s="177"/>
    </row>
    <row r="79" spans="1:12" ht="30" customHeight="1">
      <c r="A79" s="128"/>
      <c r="B79" s="128"/>
      <c r="C79" s="21" t="s">
        <v>107</v>
      </c>
      <c r="D79" s="24"/>
      <c r="E79" s="2">
        <f>E80+E81+E82</f>
        <v>15</v>
      </c>
      <c r="F79" s="2">
        <f>F80+F81+F82</f>
        <v>15</v>
      </c>
      <c r="G79" s="2">
        <f>G80+G81+G82</f>
        <v>0</v>
      </c>
      <c r="H79" s="2">
        <f>H80+H81+H82</f>
        <v>0</v>
      </c>
      <c r="I79" s="2">
        <f>I80+I81+I82</f>
        <v>15</v>
      </c>
      <c r="J79" s="133"/>
      <c r="K79" s="179"/>
      <c r="L79" s="177"/>
    </row>
    <row r="80" spans="1:12" ht="85.5" customHeight="1">
      <c r="A80" s="128"/>
      <c r="B80" s="128"/>
      <c r="C80" s="25" t="s">
        <v>119</v>
      </c>
      <c r="D80" s="24"/>
      <c r="E80" s="22">
        <v>5</v>
      </c>
      <c r="F80" s="22">
        <v>5</v>
      </c>
      <c r="G80" s="22">
        <v>0</v>
      </c>
      <c r="H80" s="22">
        <v>0</v>
      </c>
      <c r="I80" s="22">
        <v>5</v>
      </c>
      <c r="J80" s="133"/>
      <c r="K80" s="179"/>
      <c r="L80" s="177"/>
    </row>
    <row r="81" spans="1:12" ht="55.5" customHeight="1">
      <c r="A81" s="128"/>
      <c r="B81" s="128"/>
      <c r="C81" s="25" t="s">
        <v>42</v>
      </c>
      <c r="D81" s="31"/>
      <c r="E81" s="22">
        <v>5</v>
      </c>
      <c r="F81" s="22">
        <v>5</v>
      </c>
      <c r="G81" s="22">
        <v>0</v>
      </c>
      <c r="H81" s="22">
        <v>0</v>
      </c>
      <c r="I81" s="22">
        <v>5</v>
      </c>
      <c r="J81" s="133"/>
      <c r="K81" s="179"/>
      <c r="L81" s="177"/>
    </row>
    <row r="82" spans="1:12" ht="56.25" customHeight="1">
      <c r="A82" s="128"/>
      <c r="B82" s="128"/>
      <c r="C82" s="25" t="s">
        <v>33</v>
      </c>
      <c r="D82" s="24"/>
      <c r="E82" s="22">
        <v>5</v>
      </c>
      <c r="F82" s="22">
        <v>5</v>
      </c>
      <c r="G82" s="22">
        <v>0</v>
      </c>
      <c r="H82" s="22">
        <v>0</v>
      </c>
      <c r="I82" s="22">
        <v>5</v>
      </c>
      <c r="J82" s="134"/>
      <c r="K82" s="179"/>
      <c r="L82" s="177"/>
    </row>
    <row r="83" spans="1:12" ht="27.75" customHeight="1">
      <c r="A83" s="128">
        <v>6</v>
      </c>
      <c r="B83" s="131" t="s">
        <v>124</v>
      </c>
      <c r="C83" s="54" t="s">
        <v>100</v>
      </c>
      <c r="D83" s="54"/>
      <c r="E83" s="2">
        <f>E84+E85</f>
        <v>30</v>
      </c>
      <c r="F83" s="2">
        <f>F84+F85</f>
        <v>30</v>
      </c>
      <c r="G83" s="2">
        <f>G84+G85</f>
        <v>0</v>
      </c>
      <c r="H83" s="2">
        <f>H84+H85</f>
        <v>0</v>
      </c>
      <c r="I83" s="2">
        <f>I84+I85</f>
        <v>30</v>
      </c>
      <c r="J83" s="135">
        <v>85</v>
      </c>
      <c r="K83" s="135" t="s">
        <v>36</v>
      </c>
      <c r="L83" s="173"/>
    </row>
    <row r="84" spans="1:12" ht="28.5" customHeight="1">
      <c r="A84" s="128"/>
      <c r="B84" s="131"/>
      <c r="C84" s="21" t="s">
        <v>214</v>
      </c>
      <c r="D84" s="54"/>
      <c r="E84" s="22">
        <v>15</v>
      </c>
      <c r="F84" s="22">
        <v>15</v>
      </c>
      <c r="G84" s="33">
        <v>0</v>
      </c>
      <c r="H84" s="33">
        <v>0</v>
      </c>
      <c r="I84" s="22">
        <v>15</v>
      </c>
      <c r="J84" s="137"/>
      <c r="K84" s="137"/>
      <c r="L84" s="174"/>
    </row>
    <row r="85" spans="1:12" ht="24.75" customHeight="1">
      <c r="A85" s="128"/>
      <c r="B85" s="131"/>
      <c r="C85" s="21" t="s">
        <v>215</v>
      </c>
      <c r="D85" s="54"/>
      <c r="E85" s="22">
        <v>15</v>
      </c>
      <c r="F85" s="22">
        <v>15</v>
      </c>
      <c r="G85" s="33">
        <v>0</v>
      </c>
      <c r="H85" s="33">
        <v>0</v>
      </c>
      <c r="I85" s="22">
        <v>15</v>
      </c>
      <c r="J85" s="137"/>
      <c r="K85" s="137"/>
      <c r="L85" s="174"/>
    </row>
    <row r="86" spans="1:12" ht="30" customHeight="1">
      <c r="A86" s="128"/>
      <c r="B86" s="131"/>
      <c r="C86" s="54" t="s">
        <v>102</v>
      </c>
      <c r="D86" s="54"/>
      <c r="E86" s="2">
        <f>E87+E88</f>
        <v>25</v>
      </c>
      <c r="F86" s="2">
        <f>F87+F88</f>
        <v>25</v>
      </c>
      <c r="G86" s="2">
        <f>G87+G88</f>
        <v>0</v>
      </c>
      <c r="H86" s="2">
        <f>H87+H88</f>
        <v>0</v>
      </c>
      <c r="I86" s="2">
        <f>I87+I88</f>
        <v>25</v>
      </c>
      <c r="J86" s="137"/>
      <c r="K86" s="137"/>
      <c r="L86" s="174"/>
    </row>
    <row r="87" spans="1:12" ht="21.75" customHeight="1">
      <c r="A87" s="128"/>
      <c r="B87" s="131"/>
      <c r="C87" s="21" t="s">
        <v>216</v>
      </c>
      <c r="D87" s="54"/>
      <c r="E87" s="22">
        <v>15</v>
      </c>
      <c r="F87" s="22">
        <v>15</v>
      </c>
      <c r="G87" s="33">
        <v>0</v>
      </c>
      <c r="H87" s="33">
        <v>0</v>
      </c>
      <c r="I87" s="22">
        <v>15</v>
      </c>
      <c r="J87" s="137"/>
      <c r="K87" s="137"/>
      <c r="L87" s="174"/>
    </row>
    <row r="88" spans="1:12" ht="21.75" customHeight="1">
      <c r="A88" s="128"/>
      <c r="B88" s="131"/>
      <c r="C88" s="21" t="s">
        <v>217</v>
      </c>
      <c r="D88" s="54"/>
      <c r="E88" s="22">
        <v>10</v>
      </c>
      <c r="F88" s="22">
        <v>10</v>
      </c>
      <c r="G88" s="33">
        <v>0</v>
      </c>
      <c r="H88" s="33">
        <v>0</v>
      </c>
      <c r="I88" s="22">
        <v>10</v>
      </c>
      <c r="J88" s="137"/>
      <c r="K88" s="137"/>
      <c r="L88" s="174"/>
    </row>
    <row r="89" spans="1:12" ht="19.5" customHeight="1">
      <c r="A89" s="128"/>
      <c r="B89" s="131"/>
      <c r="C89" s="54" t="s">
        <v>105</v>
      </c>
      <c r="D89" s="24"/>
      <c r="E89" s="2">
        <f>E90+E93</f>
        <v>30</v>
      </c>
      <c r="F89" s="2">
        <f>F90+F93</f>
        <v>30</v>
      </c>
      <c r="G89" s="2">
        <f>G90+G93</f>
        <v>0</v>
      </c>
      <c r="H89" s="2">
        <f>H90+H93</f>
        <v>0</v>
      </c>
      <c r="I89" s="2">
        <f>I90+I93</f>
        <v>30</v>
      </c>
      <c r="J89" s="137"/>
      <c r="K89" s="137"/>
      <c r="L89" s="174"/>
    </row>
    <row r="90" spans="1:12" ht="30" customHeight="1">
      <c r="A90" s="128"/>
      <c r="B90" s="131"/>
      <c r="C90" s="21" t="s">
        <v>106</v>
      </c>
      <c r="D90" s="24"/>
      <c r="E90" s="2">
        <f>E91+E92</f>
        <v>15</v>
      </c>
      <c r="F90" s="2">
        <f>F91+F92</f>
        <v>15</v>
      </c>
      <c r="G90" s="2">
        <f>G91+G92</f>
        <v>0</v>
      </c>
      <c r="H90" s="2">
        <f>H91+H92</f>
        <v>0</v>
      </c>
      <c r="I90" s="2">
        <f>I91+I92</f>
        <v>15</v>
      </c>
      <c r="J90" s="137"/>
      <c r="K90" s="137"/>
      <c r="L90" s="174"/>
    </row>
    <row r="91" spans="1:12" ht="57" customHeight="1">
      <c r="A91" s="128"/>
      <c r="B91" s="131"/>
      <c r="C91" s="25" t="s">
        <v>118</v>
      </c>
      <c r="D91" s="24"/>
      <c r="E91" s="22">
        <v>10</v>
      </c>
      <c r="F91" s="22">
        <v>10</v>
      </c>
      <c r="G91" s="33">
        <v>0</v>
      </c>
      <c r="H91" s="33">
        <v>0</v>
      </c>
      <c r="I91" s="22">
        <v>10</v>
      </c>
      <c r="J91" s="137"/>
      <c r="K91" s="137"/>
      <c r="L91" s="174"/>
    </row>
    <row r="92" spans="1:12" ht="61.5" customHeight="1">
      <c r="A92" s="128"/>
      <c r="B92" s="131"/>
      <c r="C92" s="25" t="s">
        <v>40</v>
      </c>
      <c r="D92" s="24"/>
      <c r="E92" s="22">
        <v>5</v>
      </c>
      <c r="F92" s="22">
        <v>5</v>
      </c>
      <c r="G92" s="33">
        <v>0</v>
      </c>
      <c r="H92" s="33">
        <v>0</v>
      </c>
      <c r="I92" s="22">
        <v>5</v>
      </c>
      <c r="J92" s="137"/>
      <c r="K92" s="137"/>
      <c r="L92" s="174"/>
    </row>
    <row r="93" spans="1:12" ht="27.75" customHeight="1">
      <c r="A93" s="128"/>
      <c r="B93" s="131"/>
      <c r="C93" s="21" t="s">
        <v>107</v>
      </c>
      <c r="D93" s="24"/>
      <c r="E93" s="2">
        <f>E94+E95+E96</f>
        <v>15</v>
      </c>
      <c r="F93" s="2">
        <f>F94+F95+F96</f>
        <v>15</v>
      </c>
      <c r="G93" s="2">
        <f>G94+G95+G96</f>
        <v>0</v>
      </c>
      <c r="H93" s="2">
        <f>H94+H95+H96</f>
        <v>0</v>
      </c>
      <c r="I93" s="2">
        <f>I94+I95+I96</f>
        <v>15</v>
      </c>
      <c r="J93" s="137"/>
      <c r="K93" s="137"/>
      <c r="L93" s="174"/>
    </row>
    <row r="94" spans="1:12" ht="78" customHeight="1">
      <c r="A94" s="128"/>
      <c r="B94" s="131"/>
      <c r="C94" s="25" t="s">
        <v>119</v>
      </c>
      <c r="D94" s="24"/>
      <c r="E94" s="22">
        <v>5</v>
      </c>
      <c r="F94" s="22">
        <v>5</v>
      </c>
      <c r="G94" s="33">
        <v>0</v>
      </c>
      <c r="H94" s="33">
        <v>0</v>
      </c>
      <c r="I94" s="22">
        <v>5</v>
      </c>
      <c r="J94" s="137"/>
      <c r="K94" s="137"/>
      <c r="L94" s="174"/>
    </row>
    <row r="95" spans="1:12" ht="52.5" customHeight="1">
      <c r="A95" s="128"/>
      <c r="B95" s="131"/>
      <c r="C95" s="25" t="s">
        <v>42</v>
      </c>
      <c r="D95" s="24"/>
      <c r="E95" s="22">
        <v>5</v>
      </c>
      <c r="F95" s="22">
        <v>5</v>
      </c>
      <c r="G95" s="33">
        <v>0</v>
      </c>
      <c r="H95" s="33">
        <v>0</v>
      </c>
      <c r="I95" s="22">
        <v>5</v>
      </c>
      <c r="J95" s="137"/>
      <c r="K95" s="137"/>
      <c r="L95" s="174"/>
    </row>
    <row r="96" spans="1:12" ht="57" customHeight="1">
      <c r="A96" s="128"/>
      <c r="B96" s="131"/>
      <c r="C96" s="25" t="s">
        <v>33</v>
      </c>
      <c r="D96" s="76"/>
      <c r="E96" s="22">
        <v>5</v>
      </c>
      <c r="F96" s="22">
        <v>5</v>
      </c>
      <c r="G96" s="33">
        <v>0</v>
      </c>
      <c r="H96" s="33">
        <v>0</v>
      </c>
      <c r="I96" s="22">
        <v>5</v>
      </c>
      <c r="J96" s="136"/>
      <c r="K96" s="136"/>
      <c r="L96" s="175"/>
    </row>
    <row r="97" spans="1:12" ht="33.75" customHeight="1">
      <c r="A97" s="128">
        <v>7</v>
      </c>
      <c r="B97" s="176" t="s">
        <v>125</v>
      </c>
      <c r="C97" s="54" t="s">
        <v>100</v>
      </c>
      <c r="D97" s="54"/>
      <c r="E97" s="2">
        <f>E98+E99</f>
        <v>30</v>
      </c>
      <c r="F97" s="2">
        <f>F98+F99</f>
        <v>30</v>
      </c>
      <c r="G97" s="2">
        <f>G98+G99</f>
        <v>0</v>
      </c>
      <c r="H97" s="2">
        <f>H98+H99</f>
        <v>0</v>
      </c>
      <c r="I97" s="2">
        <f>I98+I99</f>
        <v>30</v>
      </c>
      <c r="J97" s="131">
        <v>85</v>
      </c>
      <c r="K97" s="131" t="s">
        <v>36</v>
      </c>
      <c r="L97" s="177"/>
    </row>
    <row r="98" spans="1:12" ht="30.75" customHeight="1">
      <c r="A98" s="128"/>
      <c r="B98" s="176"/>
      <c r="C98" s="21" t="s">
        <v>214</v>
      </c>
      <c r="D98" s="54"/>
      <c r="E98" s="22">
        <v>15</v>
      </c>
      <c r="F98" s="22">
        <v>15</v>
      </c>
      <c r="G98" s="33">
        <v>0</v>
      </c>
      <c r="H98" s="33">
        <v>0</v>
      </c>
      <c r="I98" s="22">
        <v>15</v>
      </c>
      <c r="J98" s="131"/>
      <c r="K98" s="131"/>
      <c r="L98" s="177"/>
    </row>
    <row r="99" spans="1:12" ht="21.75" customHeight="1">
      <c r="A99" s="128"/>
      <c r="B99" s="176"/>
      <c r="C99" s="21" t="s">
        <v>215</v>
      </c>
      <c r="D99" s="54"/>
      <c r="E99" s="22">
        <v>15</v>
      </c>
      <c r="F99" s="22">
        <v>15</v>
      </c>
      <c r="G99" s="33">
        <v>0</v>
      </c>
      <c r="H99" s="33">
        <v>0</v>
      </c>
      <c r="I99" s="22">
        <v>15</v>
      </c>
      <c r="J99" s="131"/>
      <c r="K99" s="131"/>
      <c r="L99" s="177"/>
    </row>
    <row r="100" spans="1:12" ht="24" customHeight="1">
      <c r="A100" s="128"/>
      <c r="B100" s="176"/>
      <c r="C100" s="54" t="s">
        <v>102</v>
      </c>
      <c r="D100" s="54"/>
      <c r="E100" s="2">
        <f>E101+E102</f>
        <v>25</v>
      </c>
      <c r="F100" s="2">
        <f>F101+F102</f>
        <v>25</v>
      </c>
      <c r="G100" s="2">
        <f>G101+G102</f>
        <v>0</v>
      </c>
      <c r="H100" s="2">
        <f>H101+H102</f>
        <v>0</v>
      </c>
      <c r="I100" s="2">
        <f>I101+I102</f>
        <v>25</v>
      </c>
      <c r="J100" s="131"/>
      <c r="K100" s="131"/>
      <c r="L100" s="177"/>
    </row>
    <row r="101" spans="1:12" ht="21.75" customHeight="1">
      <c r="A101" s="128"/>
      <c r="B101" s="176"/>
      <c r="C101" s="21" t="s">
        <v>216</v>
      </c>
      <c r="D101" s="54"/>
      <c r="E101" s="22">
        <v>15</v>
      </c>
      <c r="F101" s="22">
        <v>15</v>
      </c>
      <c r="G101" s="6">
        <v>0</v>
      </c>
      <c r="H101" s="6">
        <v>0</v>
      </c>
      <c r="I101" s="22">
        <v>15</v>
      </c>
      <c r="J101" s="131"/>
      <c r="K101" s="131"/>
      <c r="L101" s="177"/>
    </row>
    <row r="102" spans="1:12" ht="20.25" customHeight="1">
      <c r="A102" s="128"/>
      <c r="B102" s="176"/>
      <c r="C102" s="21" t="s">
        <v>217</v>
      </c>
      <c r="D102" s="54"/>
      <c r="E102" s="22">
        <v>10</v>
      </c>
      <c r="F102" s="22">
        <v>10</v>
      </c>
      <c r="G102" s="6">
        <v>0</v>
      </c>
      <c r="H102" s="6">
        <v>0</v>
      </c>
      <c r="I102" s="22">
        <v>10</v>
      </c>
      <c r="J102" s="131"/>
      <c r="K102" s="131"/>
      <c r="L102" s="177"/>
    </row>
    <row r="103" spans="1:12" ht="18" customHeight="1">
      <c r="A103" s="128"/>
      <c r="B103" s="176"/>
      <c r="C103" s="54" t="s">
        <v>105</v>
      </c>
      <c r="D103" s="25"/>
      <c r="E103" s="2">
        <f>E104+E107</f>
        <v>30</v>
      </c>
      <c r="F103" s="2">
        <f>F104+F107</f>
        <v>30</v>
      </c>
      <c r="G103" s="2">
        <f>G104+G107</f>
        <v>0</v>
      </c>
      <c r="H103" s="2">
        <f>H104+H107</f>
        <v>0</v>
      </c>
      <c r="I103" s="2">
        <f>I104+I107</f>
        <v>30</v>
      </c>
      <c r="J103" s="131"/>
      <c r="K103" s="131"/>
      <c r="L103" s="177"/>
    </row>
    <row r="104" spans="1:12" ht="30" customHeight="1">
      <c r="A104" s="128"/>
      <c r="B104" s="176"/>
      <c r="C104" s="21" t="s">
        <v>106</v>
      </c>
      <c r="D104" s="25"/>
      <c r="E104" s="2">
        <f>E105+E106</f>
        <v>15</v>
      </c>
      <c r="F104" s="2">
        <f>F105+F106</f>
        <v>15</v>
      </c>
      <c r="G104" s="2">
        <f>G105+G106</f>
        <v>0</v>
      </c>
      <c r="H104" s="2">
        <f>H105+H106</f>
        <v>0</v>
      </c>
      <c r="I104" s="2">
        <f>I105+I106</f>
        <v>15</v>
      </c>
      <c r="J104" s="131"/>
      <c r="K104" s="131"/>
      <c r="L104" s="177"/>
    </row>
    <row r="105" spans="1:12" ht="59.25" customHeight="1">
      <c r="A105" s="128"/>
      <c r="B105" s="176"/>
      <c r="C105" s="25" t="s">
        <v>118</v>
      </c>
      <c r="D105" s="25"/>
      <c r="E105" s="22">
        <v>10</v>
      </c>
      <c r="F105" s="22">
        <v>10</v>
      </c>
      <c r="G105" s="22">
        <v>0</v>
      </c>
      <c r="H105" s="22">
        <v>0</v>
      </c>
      <c r="I105" s="22">
        <v>10</v>
      </c>
      <c r="J105" s="131"/>
      <c r="K105" s="131"/>
      <c r="L105" s="177"/>
    </row>
    <row r="106" spans="1:12" ht="54.75" customHeight="1">
      <c r="A106" s="128"/>
      <c r="B106" s="176"/>
      <c r="C106" s="25" t="s">
        <v>40</v>
      </c>
      <c r="D106" s="25"/>
      <c r="E106" s="22">
        <v>5</v>
      </c>
      <c r="F106" s="22">
        <v>5</v>
      </c>
      <c r="G106" s="22">
        <v>0</v>
      </c>
      <c r="H106" s="22">
        <v>0</v>
      </c>
      <c r="I106" s="22">
        <v>5</v>
      </c>
      <c r="J106" s="131"/>
      <c r="K106" s="131"/>
      <c r="L106" s="177"/>
    </row>
    <row r="107" spans="1:12" ht="30" customHeight="1">
      <c r="A107" s="128"/>
      <c r="B107" s="176"/>
      <c r="C107" s="21" t="s">
        <v>107</v>
      </c>
      <c r="D107" s="25"/>
      <c r="E107" s="2">
        <f>E108+E109+E110</f>
        <v>15</v>
      </c>
      <c r="F107" s="2">
        <f>F108+F109+F110</f>
        <v>15</v>
      </c>
      <c r="G107" s="2">
        <f>G108+G109+G110</f>
        <v>0</v>
      </c>
      <c r="H107" s="2">
        <f>H108+H109+H110</f>
        <v>0</v>
      </c>
      <c r="I107" s="2">
        <f>I108+I109+I110</f>
        <v>15</v>
      </c>
      <c r="J107" s="131"/>
      <c r="K107" s="131"/>
      <c r="L107" s="177"/>
    </row>
    <row r="108" spans="1:12" ht="77.25" customHeight="1">
      <c r="A108" s="128"/>
      <c r="B108" s="176"/>
      <c r="C108" s="25" t="s">
        <v>119</v>
      </c>
      <c r="D108" s="25"/>
      <c r="E108" s="22">
        <v>5</v>
      </c>
      <c r="F108" s="22">
        <v>5</v>
      </c>
      <c r="G108" s="22">
        <v>0</v>
      </c>
      <c r="H108" s="22">
        <v>0</v>
      </c>
      <c r="I108" s="22">
        <v>5</v>
      </c>
      <c r="J108" s="131"/>
      <c r="K108" s="131"/>
      <c r="L108" s="177"/>
    </row>
    <row r="109" spans="1:12" ht="60.75" customHeight="1">
      <c r="A109" s="128"/>
      <c r="B109" s="176"/>
      <c r="C109" s="25" t="s">
        <v>42</v>
      </c>
      <c r="D109" s="25"/>
      <c r="E109" s="22">
        <v>5</v>
      </c>
      <c r="F109" s="22">
        <v>5</v>
      </c>
      <c r="G109" s="22">
        <v>0</v>
      </c>
      <c r="H109" s="22">
        <v>0</v>
      </c>
      <c r="I109" s="22">
        <v>5</v>
      </c>
      <c r="J109" s="131"/>
      <c r="K109" s="131"/>
      <c r="L109" s="177"/>
    </row>
    <row r="110" spans="1:12" ht="57" customHeight="1">
      <c r="A110" s="128"/>
      <c r="B110" s="176"/>
      <c r="C110" s="25" t="s">
        <v>33</v>
      </c>
      <c r="D110" s="25"/>
      <c r="E110" s="22">
        <v>5</v>
      </c>
      <c r="F110" s="22">
        <v>5</v>
      </c>
      <c r="G110" s="22">
        <v>0</v>
      </c>
      <c r="H110" s="22">
        <v>0</v>
      </c>
      <c r="I110" s="22">
        <v>5</v>
      </c>
      <c r="J110" s="131"/>
      <c r="K110" s="131"/>
      <c r="L110" s="177"/>
    </row>
    <row r="111" spans="1:12" ht="27" customHeight="1">
      <c r="A111" s="128">
        <v>8</v>
      </c>
      <c r="B111" s="128" t="s">
        <v>126</v>
      </c>
      <c r="C111" s="54" t="s">
        <v>100</v>
      </c>
      <c r="D111" s="54"/>
      <c r="E111" s="2">
        <f>E112+E113</f>
        <v>30</v>
      </c>
      <c r="F111" s="2">
        <f>F112+F113</f>
        <v>30</v>
      </c>
      <c r="G111" s="2">
        <f>G112+G113</f>
        <v>0</v>
      </c>
      <c r="H111" s="2">
        <f>H112+H113</f>
        <v>0</v>
      </c>
      <c r="I111" s="2">
        <f>I112+I113</f>
        <v>30</v>
      </c>
      <c r="J111" s="178">
        <f>I111+I114++I117</f>
        <v>85</v>
      </c>
      <c r="K111" s="128" t="s">
        <v>36</v>
      </c>
      <c r="L111" s="177"/>
    </row>
    <row r="112" spans="1:12" ht="28.5" customHeight="1">
      <c r="A112" s="128"/>
      <c r="B112" s="128"/>
      <c r="C112" s="21" t="s">
        <v>214</v>
      </c>
      <c r="D112" s="54"/>
      <c r="E112" s="22">
        <v>15</v>
      </c>
      <c r="F112" s="22">
        <v>15</v>
      </c>
      <c r="G112" s="33">
        <v>0</v>
      </c>
      <c r="H112" s="33">
        <v>0</v>
      </c>
      <c r="I112" s="22">
        <v>15</v>
      </c>
      <c r="J112" s="178"/>
      <c r="K112" s="128"/>
      <c r="L112" s="177"/>
    </row>
    <row r="113" spans="1:12" ht="21" customHeight="1">
      <c r="A113" s="128"/>
      <c r="B113" s="128"/>
      <c r="C113" s="21" t="s">
        <v>215</v>
      </c>
      <c r="D113" s="54"/>
      <c r="E113" s="22">
        <v>15</v>
      </c>
      <c r="F113" s="22">
        <v>15</v>
      </c>
      <c r="G113" s="33">
        <v>0</v>
      </c>
      <c r="H113" s="33">
        <v>0</v>
      </c>
      <c r="I113" s="22">
        <v>15</v>
      </c>
      <c r="J113" s="178"/>
      <c r="K113" s="128"/>
      <c r="L113" s="177"/>
    </row>
    <row r="114" spans="1:12" ht="28.5" customHeight="1">
      <c r="A114" s="128"/>
      <c r="B114" s="128"/>
      <c r="C114" s="54" t="s">
        <v>102</v>
      </c>
      <c r="D114" s="54"/>
      <c r="E114" s="2">
        <f>E115+E116</f>
        <v>25</v>
      </c>
      <c r="F114" s="2">
        <f>F115+F116</f>
        <v>25</v>
      </c>
      <c r="G114" s="2">
        <f>G115+G116</f>
        <v>0</v>
      </c>
      <c r="H114" s="2">
        <f>H115+H116</f>
        <v>0</v>
      </c>
      <c r="I114" s="2">
        <f>I115+I116</f>
        <v>25</v>
      </c>
      <c r="J114" s="178"/>
      <c r="K114" s="128"/>
      <c r="L114" s="177"/>
    </row>
    <row r="115" spans="1:12" ht="29.25" customHeight="1">
      <c r="A115" s="128"/>
      <c r="B115" s="128"/>
      <c r="C115" s="21" t="s">
        <v>218</v>
      </c>
      <c r="D115" s="54"/>
      <c r="E115" s="22">
        <v>15</v>
      </c>
      <c r="F115" s="22">
        <v>15</v>
      </c>
      <c r="G115" s="33">
        <v>0</v>
      </c>
      <c r="H115" s="33">
        <v>0</v>
      </c>
      <c r="I115" s="22">
        <v>15</v>
      </c>
      <c r="J115" s="178"/>
      <c r="K115" s="128"/>
      <c r="L115" s="177"/>
    </row>
    <row r="116" spans="1:12" ht="30" customHeight="1">
      <c r="A116" s="128"/>
      <c r="B116" s="128"/>
      <c r="C116" s="21" t="s">
        <v>219</v>
      </c>
      <c r="D116" s="54"/>
      <c r="E116" s="22">
        <v>10</v>
      </c>
      <c r="F116" s="22">
        <v>10</v>
      </c>
      <c r="G116" s="33">
        <v>0</v>
      </c>
      <c r="H116" s="33">
        <v>0</v>
      </c>
      <c r="I116" s="22">
        <v>10</v>
      </c>
      <c r="J116" s="178"/>
      <c r="K116" s="128"/>
      <c r="L116" s="177"/>
    </row>
    <row r="117" spans="1:12" ht="21" customHeight="1">
      <c r="A117" s="128"/>
      <c r="B117" s="128"/>
      <c r="C117" s="54" t="s">
        <v>105</v>
      </c>
      <c r="D117" s="25"/>
      <c r="E117" s="2">
        <f>E118+E121</f>
        <v>30</v>
      </c>
      <c r="F117" s="2">
        <f>F118+F121</f>
        <v>30</v>
      </c>
      <c r="G117" s="2">
        <f>G118+G121</f>
        <v>0</v>
      </c>
      <c r="H117" s="2">
        <f>H118+H121</f>
        <v>0</v>
      </c>
      <c r="I117" s="2">
        <f>I118+I121</f>
        <v>30</v>
      </c>
      <c r="J117" s="178"/>
      <c r="K117" s="128"/>
      <c r="L117" s="177"/>
    </row>
    <row r="118" spans="1:12" ht="34.5" customHeight="1">
      <c r="A118" s="128"/>
      <c r="B118" s="128"/>
      <c r="C118" s="21" t="s">
        <v>106</v>
      </c>
      <c r="D118" s="25"/>
      <c r="E118" s="2">
        <f>E119+E120</f>
        <v>15</v>
      </c>
      <c r="F118" s="2">
        <f>F119+F120</f>
        <v>15</v>
      </c>
      <c r="G118" s="2">
        <f>G119+G120</f>
        <v>0</v>
      </c>
      <c r="H118" s="2">
        <f>H119+H120</f>
        <v>0</v>
      </c>
      <c r="I118" s="2">
        <f>I119+I120</f>
        <v>15</v>
      </c>
      <c r="J118" s="178"/>
      <c r="K118" s="128"/>
      <c r="L118" s="177"/>
    </row>
    <row r="119" spans="1:12" ht="60" customHeight="1">
      <c r="A119" s="128"/>
      <c r="B119" s="128"/>
      <c r="C119" s="25" t="s">
        <v>118</v>
      </c>
      <c r="D119" s="25"/>
      <c r="E119" s="22">
        <v>10</v>
      </c>
      <c r="F119" s="22">
        <v>10</v>
      </c>
      <c r="G119" s="33">
        <v>0</v>
      </c>
      <c r="H119" s="33">
        <v>0</v>
      </c>
      <c r="I119" s="22">
        <f>E119-H119</f>
        <v>10</v>
      </c>
      <c r="J119" s="178"/>
      <c r="K119" s="128"/>
      <c r="L119" s="177"/>
    </row>
    <row r="120" spans="1:12" ht="57" customHeight="1">
      <c r="A120" s="128"/>
      <c r="B120" s="128"/>
      <c r="C120" s="25" t="s">
        <v>40</v>
      </c>
      <c r="D120" s="25"/>
      <c r="E120" s="22">
        <v>5</v>
      </c>
      <c r="F120" s="22">
        <v>5</v>
      </c>
      <c r="G120" s="33">
        <v>0</v>
      </c>
      <c r="H120" s="33">
        <v>0</v>
      </c>
      <c r="I120" s="22">
        <v>5</v>
      </c>
      <c r="J120" s="178"/>
      <c r="K120" s="128"/>
      <c r="L120" s="177"/>
    </row>
    <row r="121" spans="1:12" ht="34.5" customHeight="1">
      <c r="A121" s="128"/>
      <c r="B121" s="128"/>
      <c r="C121" s="21" t="s">
        <v>107</v>
      </c>
      <c r="D121" s="25"/>
      <c r="E121" s="2">
        <f>E122+E123+E124</f>
        <v>15</v>
      </c>
      <c r="F121" s="2">
        <f>F122+F123+F124</f>
        <v>15</v>
      </c>
      <c r="G121" s="2">
        <f>G122+G123+G124</f>
        <v>0</v>
      </c>
      <c r="H121" s="2">
        <v>0</v>
      </c>
      <c r="I121" s="2">
        <v>15</v>
      </c>
      <c r="J121" s="178"/>
      <c r="K121" s="128"/>
      <c r="L121" s="177"/>
    </row>
    <row r="122" spans="1:12" ht="79.5" customHeight="1">
      <c r="A122" s="128"/>
      <c r="B122" s="128"/>
      <c r="C122" s="25" t="s">
        <v>119</v>
      </c>
      <c r="D122" s="25"/>
      <c r="E122" s="22">
        <v>5</v>
      </c>
      <c r="F122" s="22">
        <v>5</v>
      </c>
      <c r="G122" s="33">
        <v>0</v>
      </c>
      <c r="H122" s="33">
        <v>0</v>
      </c>
      <c r="I122" s="22">
        <f>E122-H122</f>
        <v>5</v>
      </c>
      <c r="J122" s="178"/>
      <c r="K122" s="128"/>
      <c r="L122" s="177"/>
    </row>
    <row r="123" spans="1:12" ht="56.25" customHeight="1">
      <c r="A123" s="128"/>
      <c r="B123" s="128"/>
      <c r="C123" s="25" t="s">
        <v>42</v>
      </c>
      <c r="D123" s="25"/>
      <c r="E123" s="22">
        <v>5</v>
      </c>
      <c r="F123" s="22">
        <v>5</v>
      </c>
      <c r="G123" s="33">
        <v>0</v>
      </c>
      <c r="H123" s="33">
        <v>0</v>
      </c>
      <c r="I123" s="22">
        <v>5</v>
      </c>
      <c r="J123" s="178"/>
      <c r="K123" s="128"/>
      <c r="L123" s="177"/>
    </row>
    <row r="124" spans="1:12" ht="54.75" customHeight="1">
      <c r="A124" s="128"/>
      <c r="B124" s="128"/>
      <c r="C124" s="25" t="s">
        <v>33</v>
      </c>
      <c r="D124" s="25"/>
      <c r="E124" s="22">
        <v>5</v>
      </c>
      <c r="F124" s="22">
        <v>5</v>
      </c>
      <c r="G124" s="33">
        <v>0</v>
      </c>
      <c r="H124" s="33">
        <v>0</v>
      </c>
      <c r="I124" s="22">
        <v>5</v>
      </c>
      <c r="J124" s="178"/>
      <c r="K124" s="128"/>
      <c r="L124" s="177"/>
    </row>
    <row r="125" spans="2:12" ht="15">
      <c r="B125" s="47"/>
      <c r="C125" s="47"/>
      <c r="D125" s="47"/>
      <c r="E125" s="47"/>
      <c r="F125" s="47"/>
      <c r="G125" s="47"/>
      <c r="H125" s="47"/>
      <c r="I125" s="47"/>
      <c r="J125" s="47"/>
      <c r="K125" s="47"/>
      <c r="L125" s="47"/>
    </row>
    <row r="126" spans="2:12" ht="15">
      <c r="B126" s="47"/>
      <c r="C126" s="47"/>
      <c r="D126" s="47"/>
      <c r="E126" s="47"/>
      <c r="F126" s="47"/>
      <c r="G126" s="47"/>
      <c r="H126" s="47"/>
      <c r="I126" s="47"/>
      <c r="J126" s="47"/>
      <c r="K126" s="47"/>
      <c r="L126" s="47"/>
    </row>
    <row r="127" spans="2:12" ht="15">
      <c r="B127" s="47"/>
      <c r="C127" s="47"/>
      <c r="D127" s="47"/>
      <c r="E127" s="47"/>
      <c r="F127" s="47"/>
      <c r="G127" s="47"/>
      <c r="H127" s="47"/>
      <c r="I127" s="47"/>
      <c r="J127" s="47"/>
      <c r="K127" s="47"/>
      <c r="L127" s="47"/>
    </row>
    <row r="128" spans="2:12" ht="15">
      <c r="B128" s="47"/>
      <c r="C128" s="47"/>
      <c r="D128" s="47"/>
      <c r="E128" s="47"/>
      <c r="F128" s="47"/>
      <c r="G128" s="47"/>
      <c r="H128" s="47"/>
      <c r="I128" s="47"/>
      <c r="J128" s="47"/>
      <c r="K128" s="47"/>
      <c r="L128" s="47"/>
    </row>
  </sheetData>
  <sheetProtection/>
  <mergeCells count="56">
    <mergeCell ref="L83:L96"/>
    <mergeCell ref="J111:J124"/>
    <mergeCell ref="K55:K68"/>
    <mergeCell ref="K69:K82"/>
    <mergeCell ref="L97:L110"/>
    <mergeCell ref="L111:L124"/>
    <mergeCell ref="K97:K110"/>
    <mergeCell ref="K111:K124"/>
    <mergeCell ref="J83:J96"/>
    <mergeCell ref="J97:J110"/>
    <mergeCell ref="B9:D10"/>
    <mergeCell ref="L12:L26"/>
    <mergeCell ref="L27:L40"/>
    <mergeCell ref="L41:L54"/>
    <mergeCell ref="L55:L68"/>
    <mergeCell ref="L69:L82"/>
    <mergeCell ref="J27:J40"/>
    <mergeCell ref="J41:J54"/>
    <mergeCell ref="J55:J68"/>
    <mergeCell ref="J69:J82"/>
    <mergeCell ref="K27:K40"/>
    <mergeCell ref="K41:K54"/>
    <mergeCell ref="A111:A124"/>
    <mergeCell ref="B13:B26"/>
    <mergeCell ref="B27:B40"/>
    <mergeCell ref="B41:B54"/>
    <mergeCell ref="B55:B68"/>
    <mergeCell ref="B69:B82"/>
    <mergeCell ref="B83:B96"/>
    <mergeCell ref="B97:B110"/>
    <mergeCell ref="B111:B124"/>
    <mergeCell ref="A27:A40"/>
    <mergeCell ref="A55:A68"/>
    <mergeCell ref="A69:A82"/>
    <mergeCell ref="A83:A96"/>
    <mergeCell ref="A97:A110"/>
    <mergeCell ref="A6:L6"/>
    <mergeCell ref="A7:L7"/>
    <mergeCell ref="F9:I9"/>
    <mergeCell ref="B11:D11"/>
    <mergeCell ref="A9:A10"/>
    <mergeCell ref="K83:K96"/>
    <mergeCell ref="E9:E10"/>
    <mergeCell ref="J9:J10"/>
    <mergeCell ref="J12:J26"/>
    <mergeCell ref="L9:L10"/>
    <mergeCell ref="A1:B1"/>
    <mergeCell ref="C1:L1"/>
    <mergeCell ref="A2:B2"/>
    <mergeCell ref="C2:L2"/>
    <mergeCell ref="A4:L4"/>
    <mergeCell ref="A41:A54"/>
    <mergeCell ref="K9:K10"/>
    <mergeCell ref="K12:K26"/>
    <mergeCell ref="A5:L5"/>
    <mergeCell ref="A13:A26"/>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DoTuan</dc:creator>
  <cp:keywords/>
  <dc:description/>
  <cp:lastModifiedBy>Administrator</cp:lastModifiedBy>
  <cp:lastPrinted>2019-07-16T01:32:16Z</cp:lastPrinted>
  <dcterms:created xsi:type="dcterms:W3CDTF">2018-07-18T16:34:25Z</dcterms:created>
  <dcterms:modified xsi:type="dcterms:W3CDTF">2023-11-03T07:18:39Z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1033-3.1.3.5746</vt:lpwstr>
  </property>
</Properties>
</file>